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8448" activeTab="0"/>
  </bookViews>
  <sheets>
    <sheet name="Statist. duomenys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<sst xmlns="http://schemas.openxmlformats.org/spreadsheetml/2006/main" count="152" uniqueCount="60">
  <si>
    <t>Metai</t>
  </si>
  <si>
    <t>B</t>
  </si>
  <si>
    <t>M</t>
  </si>
  <si>
    <t>KKN</t>
  </si>
  <si>
    <t>VISO</t>
  </si>
  <si>
    <t xml:space="preserve">KC </t>
  </si>
  <si>
    <t>FONDAS</t>
  </si>
  <si>
    <t>IŠDUOTA LIT.</t>
  </si>
  <si>
    <t>LANKYTOJAI</t>
  </si>
  <si>
    <t>PATALPŲ PLOTAS</t>
  </si>
  <si>
    <t>RENGINIAI</t>
  </si>
  <si>
    <t>MENO KOLEKTYVŲ SKAIČIUS</t>
  </si>
  <si>
    <t>SAVIVEIKLININKŲ SKAIČIUS</t>
  </si>
  <si>
    <t>ETATŲ SKAIČIUS</t>
  </si>
  <si>
    <t>BIUDŽETO LĖŠOS</t>
  </si>
  <si>
    <t>BIBLIOTEKOS SISTEMA</t>
  </si>
  <si>
    <t>KRAŠTO MUZIEJUS</t>
  </si>
  <si>
    <t>-</t>
  </si>
  <si>
    <t>4716m</t>
  </si>
  <si>
    <t>5293m</t>
  </si>
  <si>
    <t>6277m</t>
  </si>
  <si>
    <t>LANKYTOJŲ SK.</t>
  </si>
  <si>
    <t xml:space="preserve"> RKC</t>
  </si>
  <si>
    <t>RKC</t>
  </si>
  <si>
    <t>RKC - Rokiškio kultūros centras</t>
  </si>
  <si>
    <t>B -  Rokiškio rajono savivaldybės Juozo keliuočio viešoji biblioteka</t>
  </si>
  <si>
    <t>M - Rokiškio krašto muziejus</t>
  </si>
  <si>
    <t>RENGINIŲ LANKYTOJAI</t>
  </si>
  <si>
    <t>KKM</t>
  </si>
  <si>
    <t>TURIZMO IR AMATŲ CENTRAS</t>
  </si>
  <si>
    <t>TAC</t>
  </si>
  <si>
    <t>TRADIC.AMAT.</t>
  </si>
  <si>
    <t>TURIZMO SOD.</t>
  </si>
  <si>
    <t>EDUKAC.PROGR.</t>
  </si>
  <si>
    <t>KULTŪROS IR TURIZMO ĮSTAIGŲ SKAIČIUS</t>
  </si>
  <si>
    <t>KKC</t>
  </si>
  <si>
    <t>SPEC., RĖMĖJŲ IR FONDŲ IR KT. LĖŠOS</t>
  </si>
  <si>
    <t>Turistų sk.kaime</t>
  </si>
  <si>
    <t xml:space="preserve">EKSPONATŲ SKAIČIUS  </t>
  </si>
  <si>
    <t xml:space="preserve">Turistiniai maršrutai </t>
  </si>
  <si>
    <t>TIC Gastauta</t>
  </si>
  <si>
    <t xml:space="preserve">TIC </t>
  </si>
  <si>
    <t xml:space="preserve">TIC Gastauta </t>
  </si>
  <si>
    <t>Turizmo objektų lankytojai</t>
  </si>
  <si>
    <t>Vartotojai</t>
  </si>
  <si>
    <t>Kultūros ir meno etatai</t>
  </si>
  <si>
    <t>Kultūros ir meno</t>
  </si>
  <si>
    <t>TAC iš viso</t>
  </si>
  <si>
    <t>RKC iš viso</t>
  </si>
  <si>
    <t>B iš viso</t>
  </si>
  <si>
    <t>M iš viso</t>
  </si>
  <si>
    <t>KKN iš viso</t>
  </si>
  <si>
    <t>iš jų nuotoliu</t>
  </si>
  <si>
    <t>Obelių SPN</t>
  </si>
  <si>
    <t>Pandėlio UDC</t>
  </si>
  <si>
    <t>Panemunėlio UDC</t>
  </si>
  <si>
    <t>KKN - kaimo kultūros namai 2021- nuo liepos 1 d. įvyko struktūros pertvarka</t>
  </si>
  <si>
    <t>ROKIŠKIO RAJONO KULTŪROS ĮSTAIGŲ VEIKLOS STEBĖSENA   2000 -2022M.</t>
  </si>
  <si>
    <t>meno kolektyvų lankytojai ir dalyviai</t>
  </si>
  <si>
    <t>TVIC - Rokiškio turizmo ir verslo informacijos ir koordinavimo centras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</si>
</sst>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_-* #,##0.000\ _L_t_-;\-* #,##0.000\ _L_t_-;_-* &quot;-&quot;??\ _L_t_-;_-@_-"/>
    <numFmt numFmtId="183" formatCode="_-* #,##0.0\ _L_t_-;\-* #,##0.0\ _L_t_-;_-* &quot;-&quot;??\ _L_t_-;_-@_-"/>
    <numFmt numFmtId="184" formatCode="_-* #,##0\ _L_t_-;\-* #,##0\ _L_t_-;_-* &quot;-&quot;??\ _L_t_-;_-@_-"/>
    <numFmt numFmtId="185" formatCode="#,##0.000"/>
    <numFmt numFmtId="186" formatCode="#,##0.0_ ;\-#,##0.0\ "/>
    <numFmt numFmtId="187" formatCode="_-[$€-2]\ * #,##0.00_-;\-[$€-2]\ * #,##0.00_-;_-[$€-2]\ * &quot;-&quot;??_-;_-@_-"/>
    <numFmt numFmtId="188" formatCode="[$-427]yyyy\ &quot;m&quot;\.\ mmmm\ d\ &quot;d&quot;\.\,\ dddd"/>
    <numFmt numFmtId="189" formatCode="[$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180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2" xfId="0" applyNumberFormat="1" applyBorder="1" applyAlignment="1">
      <alignment/>
    </xf>
    <xf numFmtId="180" fontId="2" fillId="0" borderId="12" xfId="0" applyNumberFormat="1" applyFont="1" applyBorder="1" applyAlignment="1">
      <alignment/>
    </xf>
    <xf numFmtId="180" fontId="0" fillId="0" borderId="10" xfId="0" applyNumberForma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80" fontId="46" fillId="0" borderId="10" xfId="0" applyNumberFormat="1" applyFont="1" applyFill="1" applyBorder="1" applyAlignment="1">
      <alignment/>
    </xf>
    <xf numFmtId="180" fontId="46" fillId="0" borderId="10" xfId="0" applyNumberFormat="1" applyFont="1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left"/>
    </xf>
    <xf numFmtId="183" fontId="0" fillId="0" borderId="10" xfId="43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left" vertical="center"/>
    </xf>
    <xf numFmtId="180" fontId="0" fillId="0" borderId="12" xfId="0" applyNumberFormat="1" applyBorder="1" applyAlignment="1">
      <alignment horizontal="left" vertical="center"/>
    </xf>
    <xf numFmtId="180" fontId="0" fillId="0" borderId="10" xfId="0" applyNumberFormat="1" applyFill="1" applyBorder="1" applyAlignment="1">
      <alignment horizontal="left" vertical="center"/>
    </xf>
    <xf numFmtId="186" fontId="0" fillId="0" borderId="10" xfId="43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6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0" fontId="4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80" fontId="0" fillId="33" borderId="10" xfId="0" applyNumberForma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80" fontId="0" fillId="0" borderId="12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43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left" vertical="center" wrapText="1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2" xfId="0" applyFont="1" applyFill="1" applyBorder="1" applyAlignment="1">
      <alignment/>
    </xf>
    <xf numFmtId="0" fontId="46" fillId="0" borderId="24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/>
    </xf>
    <xf numFmtId="2" fontId="46" fillId="0" borderId="12" xfId="0" applyNumberFormat="1" applyFont="1" applyBorder="1" applyAlignment="1">
      <alignment/>
    </xf>
    <xf numFmtId="180" fontId="0" fillId="33" borderId="12" xfId="0" applyNumberForma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0" fontId="46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33" borderId="10" xfId="0" applyNumberFormat="1" applyFill="1" applyBorder="1" applyAlignment="1">
      <alignment horizontal="left" vertical="center"/>
    </xf>
    <xf numFmtId="2" fontId="0" fillId="0" borderId="0" xfId="0" applyNumberFormat="1" applyAlignment="1">
      <alignment/>
    </xf>
    <xf numFmtId="179" fontId="0" fillId="0" borderId="0" xfId="43" applyFont="1" applyAlignment="1">
      <alignment/>
    </xf>
    <xf numFmtId="2" fontId="0" fillId="0" borderId="10" xfId="59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33" borderId="12" xfId="0" applyNumberFormat="1" applyFill="1" applyBorder="1" applyAlignment="1">
      <alignment horizontal="left" vertical="center"/>
    </xf>
    <xf numFmtId="2" fontId="0" fillId="0" borderId="12" xfId="59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textRotation="255"/>
    </xf>
    <xf numFmtId="0" fontId="1" fillId="0" borderId="10" xfId="0" applyFont="1" applyBorder="1" applyAlignment="1">
      <alignment horizontal="left" vertical="center" textRotation="90" wrapText="1"/>
    </xf>
    <xf numFmtId="2" fontId="6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1" fontId="46" fillId="33" borderId="10" xfId="0" applyNumberFormat="1" applyFont="1" applyFill="1" applyBorder="1" applyAlignment="1">
      <alignment/>
    </xf>
    <xf numFmtId="180" fontId="0" fillId="33" borderId="10" xfId="0" applyNumberForma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2013m. spec. lėšos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5"/>
          <c:y val="0.2305"/>
          <c:w val="0.41075"/>
          <c:h val="0.67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'Statist. duomenys'!$A$127:$E$127</c:f>
              <c:numCache>
                <c:ptCount val="5"/>
              </c:numCache>
            </c:numRef>
          </c:cat>
          <c:val>
            <c:numRef>
              <c:f>'Statist. duomenys'!$A$128:$E$128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3"/>
          <c:y val="0.175"/>
          <c:w val="0.182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72"/>
          <c:w val="0.897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'Statist. duomenys'!$C$109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'Statist. duomenys'!$A$110:$A$123</c:f>
              <c:numCache>
                <c:ptCount val="14"/>
              </c:numCache>
            </c:numRef>
          </c:cat>
          <c:val>
            <c:numRef>
              <c:f>'Statist. duomenys'!$C$110:$C$123</c:f>
              <c:numCache>
                <c:ptCount val="14"/>
              </c:numCache>
            </c:numRef>
          </c:val>
        </c:ser>
        <c:overlap val="-25"/>
        <c:axId val="11912400"/>
        <c:axId val="40102737"/>
      </c:barChart>
      <c:catAx>
        <c:axId val="11912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02737"/>
        <c:crosses val="autoZero"/>
        <c:auto val="1"/>
        <c:lblOffset val="100"/>
        <c:tickLblSkip val="1"/>
        <c:noMultiLvlLbl val="0"/>
      </c:catAx>
      <c:valAx>
        <c:axId val="40102737"/>
        <c:scaling>
          <c:orientation val="minMax"/>
        </c:scaling>
        <c:axPos val="l"/>
        <c:delete val="1"/>
        <c:majorTickMark val="out"/>
        <c:minorTickMark val="none"/>
        <c:tickLblPos val="nextTo"/>
        <c:crossAx val="11912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9"/>
          <c:y val="0.175"/>
          <c:w val="0.037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2013m. biudž.lėšos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25"/>
          <c:y val="0.2305"/>
          <c:w val="0.4075"/>
          <c:h val="0.67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'Statist. duomenys'!$C$101:$F$101</c:f>
              <c:numCache>
                <c:ptCount val="4"/>
              </c:numCache>
            </c:numRef>
          </c:cat>
          <c:val>
            <c:numRef>
              <c:f>'Statist. duomenys'!$C$102:$F$102</c:f>
              <c:numCache>
                <c:ptCount val="4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175"/>
          <c:w val="0.14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Biudžeto lėšos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2"/>
          <c:w val="0.898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'Statist. duomenys'!$A$83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'Statist. duomenys'!$A$84:$A$97</c:f>
              <c:numCache>
                <c:ptCount val="14"/>
              </c:numCache>
            </c:numRef>
          </c:val>
        </c:ser>
        <c:ser>
          <c:idx val="1"/>
          <c:order val="1"/>
          <c:tx>
            <c:strRef>
              <c:f>'Statist. duomenys'!$C$83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'Statist. duomenys'!$C$84:$C$97</c:f>
              <c:numCache>
                <c:ptCount val="14"/>
              </c:numCache>
            </c:numRef>
          </c:val>
        </c:ser>
        <c:overlap val="-25"/>
        <c:axId val="25380314"/>
        <c:axId val="27096235"/>
      </c:bar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96235"/>
        <c:crosses val="autoZero"/>
        <c:auto val="1"/>
        <c:lblOffset val="100"/>
        <c:tickLblSkip val="1"/>
        <c:noMultiLvlLbl val="0"/>
      </c:catAx>
      <c:valAx>
        <c:axId val="27096235"/>
        <c:scaling>
          <c:orientation val="minMax"/>
        </c:scaling>
        <c:axPos val="l"/>
        <c:delete val="1"/>
        <c:majorTickMark val="out"/>
        <c:minorTickMark val="none"/>
        <c:tickLblPos val="nextTo"/>
        <c:crossAx val="2538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5"/>
          <c:y val="0.175"/>
          <c:w val="0.071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2013 etatų skaičius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2"/>
          <c:w val="0.898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'Statist. duomenys'!$A$67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'Statist. duomenys'!$C$66:$F$66</c:f>
              <c:numCache>
                <c:ptCount val="4"/>
              </c:numCache>
            </c:numRef>
          </c:cat>
          <c:val>
            <c:numRef>
              <c:f>'Statist. duomenys'!$C$67:$F$67</c:f>
              <c:numCache>
                <c:ptCount val="4"/>
              </c:numCache>
            </c:numRef>
          </c:val>
        </c:ser>
        <c:overlap val="-25"/>
        <c:axId val="42539524"/>
        <c:axId val="47311397"/>
      </c:bar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</c:scaling>
        <c:axPos val="l"/>
        <c:delete val="1"/>
        <c:majorTickMark val="out"/>
        <c:minorTickMark val="none"/>
        <c:tickLblPos val="nextTo"/>
        <c:crossAx val="42539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"/>
          <c:y val="0.175"/>
          <c:w val="0.03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352425</xdr:colOff>
      <xdr:row>19</xdr:row>
      <xdr:rowOff>152400</xdr:rowOff>
    </xdr:to>
    <xdr:graphicFrame>
      <xdr:nvGraphicFramePr>
        <xdr:cNvPr id="1" name="Diagrama 23"/>
        <xdr:cNvGraphicFramePr/>
      </xdr:nvGraphicFramePr>
      <xdr:xfrm>
        <a:off x="609600" y="485775"/>
        <a:ext cx="4619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352425</xdr:colOff>
      <xdr:row>38</xdr:row>
      <xdr:rowOff>152400</xdr:rowOff>
    </xdr:to>
    <xdr:graphicFrame>
      <xdr:nvGraphicFramePr>
        <xdr:cNvPr id="2" name="Diagrama 22"/>
        <xdr:cNvGraphicFramePr/>
      </xdr:nvGraphicFramePr>
      <xdr:xfrm>
        <a:off x="609600" y="3562350"/>
        <a:ext cx="4619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400050</xdr:colOff>
      <xdr:row>57</xdr:row>
      <xdr:rowOff>152400</xdr:rowOff>
    </xdr:to>
    <xdr:graphicFrame>
      <xdr:nvGraphicFramePr>
        <xdr:cNvPr id="3" name="Diagrama 20"/>
        <xdr:cNvGraphicFramePr/>
      </xdr:nvGraphicFramePr>
      <xdr:xfrm>
        <a:off x="609600" y="6638925"/>
        <a:ext cx="4667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8</xdr:col>
      <xdr:colOff>400050</xdr:colOff>
      <xdr:row>76</xdr:row>
      <xdr:rowOff>152400</xdr:rowOff>
    </xdr:to>
    <xdr:graphicFrame>
      <xdr:nvGraphicFramePr>
        <xdr:cNvPr id="4" name="Diagrama 19"/>
        <xdr:cNvGraphicFramePr/>
      </xdr:nvGraphicFramePr>
      <xdr:xfrm>
        <a:off x="609600" y="9715500"/>
        <a:ext cx="4667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8</xdr:col>
      <xdr:colOff>400050</xdr:colOff>
      <xdr:row>95</xdr:row>
      <xdr:rowOff>152400</xdr:rowOff>
    </xdr:to>
    <xdr:graphicFrame>
      <xdr:nvGraphicFramePr>
        <xdr:cNvPr id="5" name="Diagrama 14"/>
        <xdr:cNvGraphicFramePr/>
      </xdr:nvGraphicFramePr>
      <xdr:xfrm>
        <a:off x="609600" y="12792075"/>
        <a:ext cx="46672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29"/>
  <sheetViews>
    <sheetView tabSelected="1" zoomScale="110" zoomScaleNormal="110" zoomScalePageLayoutView="0" workbookViewId="0" topLeftCell="CZ13">
      <selection activeCell="BT30" sqref="BT30"/>
    </sheetView>
  </sheetViews>
  <sheetFormatPr defaultColWidth="9.140625" defaultRowHeight="12.75"/>
  <cols>
    <col min="2" max="2" width="4.7109375" style="0" customWidth="1"/>
    <col min="3" max="3" width="7.28125" style="0" customWidth="1"/>
    <col min="4" max="4" width="4.7109375" style="0" customWidth="1"/>
    <col min="5" max="5" width="4.00390625" style="0" customWidth="1"/>
    <col min="6" max="9" width="4.57421875" style="0" customWidth="1"/>
    <col min="10" max="13" width="5.57421875" style="0" customWidth="1"/>
    <col min="14" max="15" width="6.421875" style="0" customWidth="1"/>
    <col min="16" max="17" width="6.7109375" style="0" customWidth="1"/>
    <col min="18" max="19" width="6.00390625" style="0" customWidth="1"/>
    <col min="20" max="27" width="7.00390625" style="0" customWidth="1"/>
    <col min="28" max="28" width="6.421875" style="0" customWidth="1"/>
    <col min="29" max="29" width="5.8515625" style="0" customWidth="1"/>
    <col min="30" max="30" width="9.421875" style="0" customWidth="1"/>
    <col min="31" max="31" width="10.7109375" style="0" customWidth="1"/>
    <col min="32" max="32" width="6.7109375" style="0" customWidth="1"/>
    <col min="33" max="36" width="10.140625" style="0" customWidth="1"/>
    <col min="37" max="37" width="7.28125" style="0" customWidth="1"/>
    <col min="38" max="38" width="4.421875" style="0" customWidth="1"/>
    <col min="39" max="39" width="6.8515625" style="0" customWidth="1"/>
    <col min="40" max="40" width="6.57421875" style="0" customWidth="1"/>
    <col min="41" max="41" width="6.28125" style="0" customWidth="1"/>
    <col min="42" max="45" width="9.140625" style="0" customWidth="1"/>
    <col min="46" max="48" width="6.28125" style="0" customWidth="1"/>
    <col min="49" max="50" width="5.28125" style="0" customWidth="1"/>
    <col min="51" max="52" width="5.421875" style="0" customWidth="1"/>
    <col min="53" max="54" width="4.421875" style="0" customWidth="1"/>
    <col min="55" max="62" width="5.421875" style="0" customWidth="1"/>
    <col min="63" max="66" width="6.57421875" style="0" customWidth="1"/>
    <col min="67" max="68" width="8.28125" style="0" customWidth="1"/>
    <col min="69" max="80" width="6.57421875" style="0" customWidth="1"/>
    <col min="81" max="82" width="7.00390625" style="0" customWidth="1"/>
    <col min="83" max="87" width="6.57421875" style="0" customWidth="1"/>
    <col min="88" max="91" width="7.57421875" style="0" customWidth="1"/>
    <col min="92" max="92" width="4.28125" style="0" customWidth="1"/>
    <col min="93" max="93" width="4.140625" style="0" customWidth="1"/>
    <col min="94" max="99" width="5.8515625" style="0" customWidth="1"/>
    <col min="100" max="100" width="5.28125" style="0" customWidth="1"/>
    <col min="101" max="101" width="4.140625" style="0" customWidth="1"/>
    <col min="102" max="105" width="5.57421875" style="0" customWidth="1"/>
    <col min="106" max="106" width="5.8515625" style="0" customWidth="1"/>
    <col min="107" max="107" width="7.8515625" style="0" customWidth="1"/>
    <col min="108" max="108" width="10.7109375" style="0" customWidth="1"/>
    <col min="109" max="109" width="9.8515625" style="0" customWidth="1"/>
    <col min="110" max="110" width="11.28125" style="0" customWidth="1"/>
    <col min="111" max="111" width="11.00390625" style="0" customWidth="1"/>
    <col min="112" max="112" width="11.8515625" style="0" customWidth="1"/>
    <col min="113" max="114" width="10.140625" style="0" customWidth="1"/>
    <col min="115" max="116" width="8.421875" style="0" customWidth="1"/>
    <col min="117" max="117" width="8.140625" style="0" customWidth="1"/>
    <col min="118" max="118" width="6.28125" style="0" customWidth="1"/>
    <col min="119" max="119" width="5.421875" style="0" customWidth="1"/>
  </cols>
  <sheetData>
    <row r="1" spans="1:52" ht="12.75">
      <c r="A1" s="148" t="s">
        <v>57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33"/>
      <c r="AY1" s="78"/>
      <c r="AZ1" s="22"/>
    </row>
    <row r="2" spans="1:38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33"/>
    </row>
    <row r="3" spans="1:38" ht="13.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33"/>
    </row>
    <row r="4" spans="1:120" ht="24" customHeight="1" thickBot="1">
      <c r="A4" s="67"/>
      <c r="B4" s="143" t="s">
        <v>34</v>
      </c>
      <c r="C4" s="144"/>
      <c r="D4" s="144"/>
      <c r="E4" s="144"/>
      <c r="F4" s="144"/>
      <c r="G4" s="144"/>
      <c r="H4" s="144"/>
      <c r="I4" s="144"/>
      <c r="J4" s="145"/>
      <c r="K4" s="109"/>
      <c r="L4" s="143" t="s">
        <v>13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/>
      <c r="AC4" s="143" t="s">
        <v>14</v>
      </c>
      <c r="AD4" s="144"/>
      <c r="AE4" s="144"/>
      <c r="AF4" s="144"/>
      <c r="AG4" s="144"/>
      <c r="AH4" s="144"/>
      <c r="AI4" s="144"/>
      <c r="AJ4" s="144"/>
      <c r="AK4" s="145"/>
      <c r="AL4" s="143" t="s">
        <v>36</v>
      </c>
      <c r="AM4" s="144"/>
      <c r="AN4" s="144"/>
      <c r="AO4" s="144"/>
      <c r="AP4" s="144"/>
      <c r="AQ4" s="144"/>
      <c r="AR4" s="144"/>
      <c r="AS4" s="144"/>
      <c r="AT4" s="145"/>
      <c r="AU4" s="143" t="s">
        <v>10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54" t="s">
        <v>27</v>
      </c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6"/>
      <c r="CE4" s="152" t="s">
        <v>58</v>
      </c>
      <c r="CF4" s="152"/>
      <c r="CG4" s="152"/>
      <c r="CH4" s="152"/>
      <c r="CI4" s="152"/>
      <c r="CJ4" s="153"/>
      <c r="CK4" s="96"/>
      <c r="CL4" s="68"/>
      <c r="CM4" s="85"/>
      <c r="CN4" s="151" t="s">
        <v>11</v>
      </c>
      <c r="CO4" s="151"/>
      <c r="CP4" s="151"/>
      <c r="CQ4" s="151"/>
      <c r="CR4" s="151"/>
      <c r="CS4" s="151"/>
      <c r="CT4" s="151"/>
      <c r="CU4" s="92"/>
      <c r="CV4" s="93" t="s">
        <v>12</v>
      </c>
      <c r="CW4" s="94"/>
      <c r="CX4" s="94"/>
      <c r="CY4" s="94"/>
      <c r="CZ4" s="94"/>
      <c r="DA4" s="94"/>
      <c r="DB4" s="95"/>
      <c r="DC4" s="145" t="s">
        <v>15</v>
      </c>
      <c r="DD4" s="147"/>
      <c r="DE4" s="147"/>
      <c r="DF4" s="147"/>
      <c r="DG4" s="147" t="s">
        <v>16</v>
      </c>
      <c r="DH4" s="147"/>
      <c r="DI4" s="143"/>
      <c r="DJ4" s="117"/>
      <c r="DK4" s="146" t="s">
        <v>29</v>
      </c>
      <c r="DL4" s="146"/>
      <c r="DM4" s="146"/>
      <c r="DN4" s="146"/>
      <c r="DO4" s="146"/>
      <c r="DP4" s="71"/>
    </row>
    <row r="5" spans="1:120" ht="40.5" customHeight="1">
      <c r="A5" s="64" t="s">
        <v>0</v>
      </c>
      <c r="B5" s="65" t="s">
        <v>30</v>
      </c>
      <c r="C5" s="62" t="s">
        <v>22</v>
      </c>
      <c r="D5" s="62" t="s">
        <v>1</v>
      </c>
      <c r="E5" s="62" t="s">
        <v>2</v>
      </c>
      <c r="F5" s="62" t="s">
        <v>3</v>
      </c>
      <c r="G5" s="125" t="s">
        <v>53</v>
      </c>
      <c r="H5" s="125" t="s">
        <v>54</v>
      </c>
      <c r="I5" s="125" t="s">
        <v>55</v>
      </c>
      <c r="J5" s="62" t="s">
        <v>4</v>
      </c>
      <c r="K5" s="62" t="s">
        <v>46</v>
      </c>
      <c r="L5" s="62" t="s">
        <v>47</v>
      </c>
      <c r="M5" s="62" t="s">
        <v>46</v>
      </c>
      <c r="N5" s="62" t="s">
        <v>48</v>
      </c>
      <c r="O5" s="62" t="s">
        <v>46</v>
      </c>
      <c r="P5" s="62" t="s">
        <v>49</v>
      </c>
      <c r="Q5" s="62" t="s">
        <v>46</v>
      </c>
      <c r="R5" s="62" t="s">
        <v>50</v>
      </c>
      <c r="S5" s="62" t="s">
        <v>46</v>
      </c>
      <c r="T5" s="62" t="s">
        <v>51</v>
      </c>
      <c r="U5" s="62" t="s">
        <v>46</v>
      </c>
      <c r="V5" s="62" t="s">
        <v>53</v>
      </c>
      <c r="W5" s="62" t="s">
        <v>46</v>
      </c>
      <c r="X5" s="62" t="s">
        <v>54</v>
      </c>
      <c r="Y5" s="62" t="s">
        <v>46</v>
      </c>
      <c r="Z5" s="62" t="s">
        <v>55</v>
      </c>
      <c r="AA5" s="62" t="s">
        <v>45</v>
      </c>
      <c r="AB5" s="62" t="s">
        <v>4</v>
      </c>
      <c r="AC5" s="62" t="s">
        <v>30</v>
      </c>
      <c r="AD5" s="62" t="s">
        <v>23</v>
      </c>
      <c r="AE5" s="62" t="s">
        <v>1</v>
      </c>
      <c r="AF5" s="62" t="s">
        <v>2</v>
      </c>
      <c r="AG5" s="62" t="s">
        <v>3</v>
      </c>
      <c r="AH5" s="62" t="s">
        <v>53</v>
      </c>
      <c r="AI5" s="62" t="s">
        <v>54</v>
      </c>
      <c r="AJ5" s="62" t="s">
        <v>55</v>
      </c>
      <c r="AK5" s="62" t="s">
        <v>4</v>
      </c>
      <c r="AL5" s="62" t="s">
        <v>30</v>
      </c>
      <c r="AM5" s="62" t="s">
        <v>23</v>
      </c>
      <c r="AN5" s="62" t="s">
        <v>1</v>
      </c>
      <c r="AO5" s="62" t="s">
        <v>2</v>
      </c>
      <c r="AP5" s="62" t="s">
        <v>3</v>
      </c>
      <c r="AQ5" s="62" t="s">
        <v>53</v>
      </c>
      <c r="AR5" s="62" t="s">
        <v>54</v>
      </c>
      <c r="AS5" s="62" t="s">
        <v>55</v>
      </c>
      <c r="AT5" s="62" t="s">
        <v>4</v>
      </c>
      <c r="AU5" s="62" t="s">
        <v>40</v>
      </c>
      <c r="AV5" s="62" t="s">
        <v>52</v>
      </c>
      <c r="AW5" s="62" t="s">
        <v>23</v>
      </c>
      <c r="AX5" s="62" t="s">
        <v>52</v>
      </c>
      <c r="AY5" s="62" t="s">
        <v>1</v>
      </c>
      <c r="AZ5" s="62" t="s">
        <v>52</v>
      </c>
      <c r="BA5" s="62" t="s">
        <v>2</v>
      </c>
      <c r="BB5" s="62" t="s">
        <v>52</v>
      </c>
      <c r="BC5" s="62" t="s">
        <v>3</v>
      </c>
      <c r="BD5" s="62" t="s">
        <v>52</v>
      </c>
      <c r="BE5" s="62" t="s">
        <v>53</v>
      </c>
      <c r="BF5" s="62" t="s">
        <v>52</v>
      </c>
      <c r="BG5" s="62" t="s">
        <v>54</v>
      </c>
      <c r="BH5" s="62" t="s">
        <v>52</v>
      </c>
      <c r="BI5" s="62" t="s">
        <v>55</v>
      </c>
      <c r="BJ5" s="62" t="s">
        <v>52</v>
      </c>
      <c r="BK5" s="62" t="s">
        <v>4</v>
      </c>
      <c r="BL5" s="62" t="s">
        <v>52</v>
      </c>
      <c r="BM5" s="130" t="s">
        <v>40</v>
      </c>
      <c r="BN5" s="91" t="s">
        <v>52</v>
      </c>
      <c r="BO5" s="91" t="s">
        <v>23</v>
      </c>
      <c r="BP5" s="91" t="s">
        <v>52</v>
      </c>
      <c r="BQ5" s="91" t="s">
        <v>1</v>
      </c>
      <c r="BR5" s="91" t="s">
        <v>52</v>
      </c>
      <c r="BS5" s="91" t="s">
        <v>2</v>
      </c>
      <c r="BT5" s="91" t="s">
        <v>52</v>
      </c>
      <c r="BU5" s="91" t="s">
        <v>28</v>
      </c>
      <c r="BV5" s="91" t="s">
        <v>52</v>
      </c>
      <c r="BW5" s="62" t="s">
        <v>53</v>
      </c>
      <c r="BX5" s="62" t="s">
        <v>52</v>
      </c>
      <c r="BY5" s="62" t="s">
        <v>54</v>
      </c>
      <c r="BZ5" s="62" t="s">
        <v>52</v>
      </c>
      <c r="CA5" s="62" t="s">
        <v>55</v>
      </c>
      <c r="CB5" s="62" t="s">
        <v>52</v>
      </c>
      <c r="CC5" s="91" t="s">
        <v>4</v>
      </c>
      <c r="CD5" s="91" t="s">
        <v>52</v>
      </c>
      <c r="CE5" s="62" t="s">
        <v>35</v>
      </c>
      <c r="CF5" s="62" t="s">
        <v>53</v>
      </c>
      <c r="CG5" s="62" t="s">
        <v>54</v>
      </c>
      <c r="CH5" s="62" t="s">
        <v>55</v>
      </c>
      <c r="CI5" s="62" t="s">
        <v>23</v>
      </c>
      <c r="CJ5" s="62" t="s">
        <v>4</v>
      </c>
      <c r="CK5" s="63" t="s">
        <v>43</v>
      </c>
      <c r="CL5" s="63" t="s">
        <v>37</v>
      </c>
      <c r="CM5" s="86" t="s">
        <v>41</v>
      </c>
      <c r="CN5" s="65" t="s">
        <v>23</v>
      </c>
      <c r="CO5" s="62" t="s">
        <v>1</v>
      </c>
      <c r="CP5" s="62" t="s">
        <v>3</v>
      </c>
      <c r="CQ5" s="62" t="s">
        <v>53</v>
      </c>
      <c r="CR5" s="62" t="s">
        <v>54</v>
      </c>
      <c r="CS5" s="62" t="s">
        <v>55</v>
      </c>
      <c r="CT5" s="62" t="s">
        <v>4</v>
      </c>
      <c r="CU5" s="91" t="s">
        <v>42</v>
      </c>
      <c r="CV5" s="91" t="s">
        <v>5</v>
      </c>
      <c r="CW5" s="91" t="s">
        <v>1</v>
      </c>
      <c r="CX5" s="91" t="s">
        <v>3</v>
      </c>
      <c r="CY5" s="62" t="s">
        <v>53</v>
      </c>
      <c r="CZ5" s="62" t="s">
        <v>54</v>
      </c>
      <c r="DA5" s="62" t="s">
        <v>55</v>
      </c>
      <c r="DB5" s="91" t="s">
        <v>4</v>
      </c>
      <c r="DC5" s="62" t="s">
        <v>6</v>
      </c>
      <c r="DD5" s="108" t="s">
        <v>44</v>
      </c>
      <c r="DE5" s="62" t="s">
        <v>7</v>
      </c>
      <c r="DF5" s="62" t="s">
        <v>8</v>
      </c>
      <c r="DG5" s="62" t="s">
        <v>9</v>
      </c>
      <c r="DH5" s="62" t="s">
        <v>38</v>
      </c>
      <c r="DI5" s="63" t="s">
        <v>21</v>
      </c>
      <c r="DJ5" s="63" t="s">
        <v>52</v>
      </c>
      <c r="DK5" s="66" t="s">
        <v>8</v>
      </c>
      <c r="DL5" s="66" t="s">
        <v>52</v>
      </c>
      <c r="DM5" s="66" t="s">
        <v>31</v>
      </c>
      <c r="DN5" s="66" t="s">
        <v>32</v>
      </c>
      <c r="DO5" s="66" t="s">
        <v>33</v>
      </c>
      <c r="DP5" s="73" t="s">
        <v>39</v>
      </c>
    </row>
    <row r="6" spans="1:120" ht="12.75">
      <c r="A6" s="3">
        <v>2000</v>
      </c>
      <c r="B6" s="39"/>
      <c r="C6" s="1">
        <v>1</v>
      </c>
      <c r="D6" s="1">
        <v>39</v>
      </c>
      <c r="E6" s="1">
        <v>4</v>
      </c>
      <c r="F6" s="1">
        <v>25</v>
      </c>
      <c r="G6" s="1"/>
      <c r="H6" s="1"/>
      <c r="I6" s="1"/>
      <c r="J6" s="2">
        <v>69</v>
      </c>
      <c r="K6" s="2"/>
      <c r="L6" s="2"/>
      <c r="M6" s="2"/>
      <c r="N6" s="1">
        <v>45.25</v>
      </c>
      <c r="O6" s="1"/>
      <c r="P6" s="1">
        <v>88.25</v>
      </c>
      <c r="Q6" s="1"/>
      <c r="R6" s="1">
        <v>39.75</v>
      </c>
      <c r="S6" s="1"/>
      <c r="T6" s="1">
        <v>33.25</v>
      </c>
      <c r="U6" s="1"/>
      <c r="V6" s="1"/>
      <c r="W6" s="1"/>
      <c r="X6" s="1"/>
      <c r="Y6" s="1"/>
      <c r="Z6" s="1"/>
      <c r="AA6" s="1"/>
      <c r="AB6" s="56">
        <v>206.5</v>
      </c>
      <c r="AC6" s="2"/>
      <c r="AD6" s="45">
        <v>483.3</v>
      </c>
      <c r="AE6" s="45">
        <v>877.9</v>
      </c>
      <c r="AF6" s="6">
        <v>464.4</v>
      </c>
      <c r="AG6" s="6">
        <v>308.4</v>
      </c>
      <c r="AH6" s="6"/>
      <c r="AI6" s="6"/>
      <c r="AJ6" s="6"/>
      <c r="AK6" s="7">
        <v>2134</v>
      </c>
      <c r="AL6" s="7"/>
      <c r="AM6" s="6">
        <v>42.7</v>
      </c>
      <c r="AN6" s="6">
        <v>55</v>
      </c>
      <c r="AO6" s="6">
        <v>87.8</v>
      </c>
      <c r="AP6" s="6">
        <v>15</v>
      </c>
      <c r="AQ6" s="6"/>
      <c r="AR6" s="6"/>
      <c r="AS6" s="6"/>
      <c r="AT6" s="7">
        <v>200.5</v>
      </c>
      <c r="AU6" s="60"/>
      <c r="AV6" s="60"/>
      <c r="AW6" s="1">
        <v>450</v>
      </c>
      <c r="AX6" s="1"/>
      <c r="AY6" s="1">
        <v>435</v>
      </c>
      <c r="AZ6" s="1"/>
      <c r="BA6" s="1">
        <v>88</v>
      </c>
      <c r="BB6" s="1"/>
      <c r="BC6" s="1">
        <v>1515</v>
      </c>
      <c r="BD6" s="1"/>
      <c r="BE6" s="1"/>
      <c r="BF6" s="1"/>
      <c r="BG6" s="1"/>
      <c r="BH6" s="1"/>
      <c r="BI6" s="1"/>
      <c r="BJ6" s="1"/>
      <c r="BK6" s="2">
        <v>2488</v>
      </c>
      <c r="BL6" s="2"/>
      <c r="BM6" s="131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0"/>
      <c r="CD6" s="20"/>
      <c r="CE6" s="2"/>
      <c r="CF6" s="2"/>
      <c r="CG6" s="2"/>
      <c r="CH6" s="2"/>
      <c r="CI6" s="2"/>
      <c r="CJ6" s="20"/>
      <c r="CK6" s="79"/>
      <c r="CL6" s="79"/>
      <c r="CM6" s="87"/>
      <c r="CN6" s="39">
        <v>15</v>
      </c>
      <c r="CO6" s="1" t="s">
        <v>17</v>
      </c>
      <c r="CP6" s="1">
        <v>84</v>
      </c>
      <c r="CQ6" s="1"/>
      <c r="CR6" s="1"/>
      <c r="CS6" s="1"/>
      <c r="CT6" s="2">
        <v>99</v>
      </c>
      <c r="CU6" s="2"/>
      <c r="CV6" s="1">
        <v>373</v>
      </c>
      <c r="CW6" s="1" t="s">
        <v>17</v>
      </c>
      <c r="CX6" s="1">
        <v>803</v>
      </c>
      <c r="CY6" s="1"/>
      <c r="CZ6" s="1"/>
      <c r="DA6" s="1"/>
      <c r="DB6" s="2">
        <v>1176</v>
      </c>
      <c r="DC6" s="1">
        <v>446284</v>
      </c>
      <c r="DD6" s="8">
        <v>17781</v>
      </c>
      <c r="DE6" s="8">
        <v>631171</v>
      </c>
      <c r="DF6" s="8">
        <v>199150</v>
      </c>
      <c r="DG6" s="8" t="s">
        <v>18</v>
      </c>
      <c r="DH6" s="8">
        <v>64070</v>
      </c>
      <c r="DI6" s="36">
        <v>19478</v>
      </c>
      <c r="DJ6" s="36"/>
      <c r="DK6" s="1"/>
      <c r="DL6" s="1"/>
      <c r="DM6" s="1"/>
      <c r="DN6" s="1"/>
      <c r="DO6" s="1"/>
      <c r="DP6" s="1"/>
    </row>
    <row r="7" spans="1:120" ht="12.75">
      <c r="A7" s="3">
        <v>2001</v>
      </c>
      <c r="B7" s="39"/>
      <c r="C7" s="1">
        <v>1</v>
      </c>
      <c r="D7" s="1">
        <v>39</v>
      </c>
      <c r="E7" s="1">
        <v>3</v>
      </c>
      <c r="F7" s="1">
        <v>25</v>
      </c>
      <c r="G7" s="1"/>
      <c r="H7" s="1"/>
      <c r="I7" s="1"/>
      <c r="J7" s="2">
        <v>68</v>
      </c>
      <c r="K7" s="2"/>
      <c r="L7" s="2"/>
      <c r="M7" s="2"/>
      <c r="N7" s="1">
        <v>37.25</v>
      </c>
      <c r="O7" s="1"/>
      <c r="P7" s="1">
        <v>70.75</v>
      </c>
      <c r="Q7" s="1"/>
      <c r="R7" s="1">
        <v>37.5</v>
      </c>
      <c r="S7" s="1"/>
      <c r="T7" s="1">
        <v>27.25</v>
      </c>
      <c r="U7" s="1"/>
      <c r="V7" s="1"/>
      <c r="W7" s="1"/>
      <c r="X7" s="1"/>
      <c r="Y7" s="1"/>
      <c r="Z7" s="1"/>
      <c r="AA7" s="1"/>
      <c r="AB7" s="56">
        <v>172.75</v>
      </c>
      <c r="AC7" s="2"/>
      <c r="AD7" s="45">
        <v>483.3</v>
      </c>
      <c r="AE7" s="45">
        <v>907.8</v>
      </c>
      <c r="AF7" s="6">
        <v>456.1</v>
      </c>
      <c r="AG7" s="6">
        <v>332.5</v>
      </c>
      <c r="AH7" s="6"/>
      <c r="AI7" s="6"/>
      <c r="AJ7" s="6"/>
      <c r="AK7" s="7">
        <v>2179.7</v>
      </c>
      <c r="AL7" s="7"/>
      <c r="AM7" s="6">
        <v>85</v>
      </c>
      <c r="AN7" s="6">
        <v>28</v>
      </c>
      <c r="AO7" s="6">
        <v>63</v>
      </c>
      <c r="AP7" s="6">
        <v>17.9</v>
      </c>
      <c r="AQ7" s="6"/>
      <c r="AR7" s="6"/>
      <c r="AS7" s="6"/>
      <c r="AT7" s="7">
        <v>194.7</v>
      </c>
      <c r="AU7" s="60"/>
      <c r="AV7" s="60"/>
      <c r="AW7" s="1">
        <v>350</v>
      </c>
      <c r="AX7" s="1"/>
      <c r="AY7" s="1">
        <v>363</v>
      </c>
      <c r="AZ7" s="1"/>
      <c r="BA7" s="1">
        <v>86</v>
      </c>
      <c r="BB7" s="1"/>
      <c r="BC7" s="1">
        <v>1494</v>
      </c>
      <c r="BD7" s="1"/>
      <c r="BE7" s="1"/>
      <c r="BF7" s="1"/>
      <c r="BG7" s="1"/>
      <c r="BH7" s="1"/>
      <c r="BI7" s="1"/>
      <c r="BJ7" s="1"/>
      <c r="BK7" s="2">
        <v>2293</v>
      </c>
      <c r="BL7" s="2"/>
      <c r="BM7" s="131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0"/>
      <c r="CD7" s="20"/>
      <c r="CE7" s="2"/>
      <c r="CF7" s="2"/>
      <c r="CG7" s="2"/>
      <c r="CH7" s="2"/>
      <c r="CI7" s="2"/>
      <c r="CJ7" s="20"/>
      <c r="CK7" s="79"/>
      <c r="CL7" s="79"/>
      <c r="CM7" s="87"/>
      <c r="CN7" s="39">
        <v>15</v>
      </c>
      <c r="CO7" s="1" t="s">
        <v>17</v>
      </c>
      <c r="CP7" s="1">
        <v>77</v>
      </c>
      <c r="CQ7" s="1"/>
      <c r="CR7" s="1"/>
      <c r="CS7" s="1"/>
      <c r="CT7" s="2">
        <v>92</v>
      </c>
      <c r="CU7" s="2"/>
      <c r="CV7" s="1">
        <v>357</v>
      </c>
      <c r="CW7" s="1" t="s">
        <v>17</v>
      </c>
      <c r="CX7" s="1">
        <v>693</v>
      </c>
      <c r="CY7" s="1"/>
      <c r="CZ7" s="1"/>
      <c r="DA7" s="1"/>
      <c r="DB7" s="2">
        <v>1050</v>
      </c>
      <c r="DC7" s="1">
        <v>439708</v>
      </c>
      <c r="DD7" s="8">
        <v>17941</v>
      </c>
      <c r="DE7" s="8">
        <v>649213</v>
      </c>
      <c r="DF7" s="8">
        <v>203814</v>
      </c>
      <c r="DG7" s="8" t="s">
        <v>18</v>
      </c>
      <c r="DH7" s="8">
        <v>65951</v>
      </c>
      <c r="DI7" s="36">
        <v>18115</v>
      </c>
      <c r="DJ7" s="36"/>
      <c r="DK7" s="1"/>
      <c r="DL7" s="1"/>
      <c r="DM7" s="1"/>
      <c r="DN7" s="1"/>
      <c r="DO7" s="1"/>
      <c r="DP7" s="1"/>
    </row>
    <row r="8" spans="1:120" ht="12.75">
      <c r="A8" s="3">
        <v>2002</v>
      </c>
      <c r="B8" s="39"/>
      <c r="C8" s="1">
        <v>1</v>
      </c>
      <c r="D8" s="1">
        <v>39</v>
      </c>
      <c r="E8" s="1">
        <v>3</v>
      </c>
      <c r="F8" s="1">
        <v>25</v>
      </c>
      <c r="G8" s="1"/>
      <c r="H8" s="1"/>
      <c r="I8" s="1"/>
      <c r="J8" s="2">
        <v>68</v>
      </c>
      <c r="K8" s="2"/>
      <c r="L8" s="2"/>
      <c r="M8" s="2"/>
      <c r="N8" s="1">
        <v>32.25</v>
      </c>
      <c r="O8" s="1"/>
      <c r="P8" s="1">
        <v>69.75</v>
      </c>
      <c r="Q8" s="1"/>
      <c r="R8" s="1">
        <v>37.5</v>
      </c>
      <c r="S8" s="1"/>
      <c r="T8" s="1">
        <v>33.5</v>
      </c>
      <c r="U8" s="1"/>
      <c r="V8" s="1"/>
      <c r="W8" s="1"/>
      <c r="X8" s="1"/>
      <c r="Y8" s="1"/>
      <c r="Z8" s="1"/>
      <c r="AA8" s="1"/>
      <c r="AB8" s="56">
        <v>173</v>
      </c>
      <c r="AC8" s="2"/>
      <c r="AD8" s="45">
        <v>501.6</v>
      </c>
      <c r="AE8" s="45">
        <v>876.9</v>
      </c>
      <c r="AF8" s="6">
        <v>560.5</v>
      </c>
      <c r="AG8" s="6">
        <v>353.3</v>
      </c>
      <c r="AH8" s="6"/>
      <c r="AI8" s="6"/>
      <c r="AJ8" s="6"/>
      <c r="AK8" s="7">
        <v>2292.3</v>
      </c>
      <c r="AL8" s="7"/>
      <c r="AM8" s="6">
        <v>55.7</v>
      </c>
      <c r="AN8" s="6">
        <v>7.1</v>
      </c>
      <c r="AO8" s="6">
        <v>60</v>
      </c>
      <c r="AP8" s="6">
        <v>29.6</v>
      </c>
      <c r="AQ8" s="6"/>
      <c r="AR8" s="6"/>
      <c r="AS8" s="6"/>
      <c r="AT8" s="7">
        <v>152.4</v>
      </c>
      <c r="AU8" s="60"/>
      <c r="AV8" s="60"/>
      <c r="AW8" s="1">
        <v>380</v>
      </c>
      <c r="AX8" s="1"/>
      <c r="AY8" s="1">
        <v>359</v>
      </c>
      <c r="AZ8" s="1"/>
      <c r="BA8" s="1">
        <v>67</v>
      </c>
      <c r="BB8" s="1"/>
      <c r="BC8" s="1">
        <v>1296</v>
      </c>
      <c r="BD8" s="1"/>
      <c r="BE8" s="1"/>
      <c r="BF8" s="1"/>
      <c r="BG8" s="1"/>
      <c r="BH8" s="1"/>
      <c r="BI8" s="1"/>
      <c r="BJ8" s="1"/>
      <c r="BK8" s="2">
        <v>2102</v>
      </c>
      <c r="BL8" s="2"/>
      <c r="BM8" s="131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0"/>
      <c r="CD8" s="20"/>
      <c r="CE8" s="2"/>
      <c r="CF8" s="2"/>
      <c r="CG8" s="2"/>
      <c r="CH8" s="2"/>
      <c r="CI8" s="2"/>
      <c r="CJ8" s="20"/>
      <c r="CK8" s="79"/>
      <c r="CL8" s="79"/>
      <c r="CM8" s="87"/>
      <c r="CN8" s="39">
        <v>15</v>
      </c>
      <c r="CO8" s="1">
        <v>2</v>
      </c>
      <c r="CP8" s="1">
        <v>79</v>
      </c>
      <c r="CQ8" s="1"/>
      <c r="CR8" s="1"/>
      <c r="CS8" s="1"/>
      <c r="CT8" s="2">
        <v>94</v>
      </c>
      <c r="CU8" s="2"/>
      <c r="CV8" s="1">
        <v>373</v>
      </c>
      <c r="CW8" s="1">
        <v>20</v>
      </c>
      <c r="CX8" s="1">
        <v>662</v>
      </c>
      <c r="CY8" s="1"/>
      <c r="CZ8" s="1"/>
      <c r="DA8" s="1"/>
      <c r="DB8" s="2">
        <v>1129</v>
      </c>
      <c r="DC8" s="1">
        <v>424506</v>
      </c>
      <c r="DD8" s="8">
        <v>17846</v>
      </c>
      <c r="DE8" s="8">
        <v>629579</v>
      </c>
      <c r="DF8" s="8">
        <v>200324</v>
      </c>
      <c r="DG8" s="8" t="s">
        <v>18</v>
      </c>
      <c r="DH8" s="8">
        <v>66886</v>
      </c>
      <c r="DI8" s="36">
        <v>22171</v>
      </c>
      <c r="DJ8" s="36"/>
      <c r="DK8" s="1"/>
      <c r="DL8" s="1"/>
      <c r="DM8" s="1"/>
      <c r="DN8" s="1"/>
      <c r="DO8" s="1"/>
      <c r="DP8" s="1"/>
    </row>
    <row r="9" spans="1:120" ht="12.75">
      <c r="A9" s="3">
        <v>2003</v>
      </c>
      <c r="B9" s="39"/>
      <c r="C9" s="1">
        <v>1</v>
      </c>
      <c r="D9" s="1">
        <v>39</v>
      </c>
      <c r="E9" s="1">
        <v>3</v>
      </c>
      <c r="F9" s="1">
        <v>24</v>
      </c>
      <c r="G9" s="1"/>
      <c r="H9" s="1"/>
      <c r="I9" s="1"/>
      <c r="J9" s="2">
        <v>67</v>
      </c>
      <c r="K9" s="2"/>
      <c r="L9" s="2"/>
      <c r="M9" s="2"/>
      <c r="N9" s="1">
        <v>32.25</v>
      </c>
      <c r="O9" s="1"/>
      <c r="P9" s="1">
        <v>66.75</v>
      </c>
      <c r="Q9" s="1"/>
      <c r="R9" s="1">
        <v>37.5</v>
      </c>
      <c r="S9" s="1"/>
      <c r="T9" s="1">
        <v>33.25</v>
      </c>
      <c r="U9" s="1"/>
      <c r="V9" s="1"/>
      <c r="W9" s="1"/>
      <c r="X9" s="1"/>
      <c r="Y9" s="1"/>
      <c r="Z9" s="1"/>
      <c r="AA9" s="1"/>
      <c r="AB9" s="56">
        <v>169.75</v>
      </c>
      <c r="AC9" s="2"/>
      <c r="AD9" s="45">
        <v>588.6</v>
      </c>
      <c r="AE9" s="45">
        <v>859.6</v>
      </c>
      <c r="AF9" s="6">
        <v>502.3</v>
      </c>
      <c r="AG9" s="6">
        <v>420</v>
      </c>
      <c r="AH9" s="6"/>
      <c r="AI9" s="6"/>
      <c r="AJ9" s="6"/>
      <c r="AK9" s="7">
        <v>2370.5</v>
      </c>
      <c r="AL9" s="7"/>
      <c r="AM9" s="6">
        <v>120.1</v>
      </c>
      <c r="AN9" s="6">
        <v>49.6</v>
      </c>
      <c r="AO9" s="6">
        <v>21.1</v>
      </c>
      <c r="AP9" s="6">
        <v>25.7</v>
      </c>
      <c r="AQ9" s="6"/>
      <c r="AR9" s="6"/>
      <c r="AS9" s="6"/>
      <c r="AT9" s="7">
        <v>216.5</v>
      </c>
      <c r="AU9" s="60"/>
      <c r="AV9" s="60"/>
      <c r="AW9" s="1">
        <v>482</v>
      </c>
      <c r="AX9" s="1"/>
      <c r="AY9" s="1">
        <v>348</v>
      </c>
      <c r="AZ9" s="1"/>
      <c r="BA9" s="1">
        <v>44</v>
      </c>
      <c r="BB9" s="1"/>
      <c r="BC9" s="1">
        <v>1396</v>
      </c>
      <c r="BD9" s="1"/>
      <c r="BE9" s="1"/>
      <c r="BF9" s="1"/>
      <c r="BG9" s="1"/>
      <c r="BH9" s="1"/>
      <c r="BI9" s="1"/>
      <c r="BJ9" s="1"/>
      <c r="BK9" s="2">
        <v>2270</v>
      </c>
      <c r="BL9" s="2"/>
      <c r="BM9" s="131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0"/>
      <c r="CD9" s="20"/>
      <c r="CE9" s="2"/>
      <c r="CF9" s="2"/>
      <c r="CG9" s="2"/>
      <c r="CH9" s="2"/>
      <c r="CI9" s="2"/>
      <c r="CJ9" s="20"/>
      <c r="CK9" s="79"/>
      <c r="CL9" s="79"/>
      <c r="CM9" s="87"/>
      <c r="CN9" s="39">
        <v>15</v>
      </c>
      <c r="CO9" s="1">
        <v>2</v>
      </c>
      <c r="CP9" s="1">
        <v>83</v>
      </c>
      <c r="CQ9" s="1"/>
      <c r="CR9" s="1"/>
      <c r="CS9" s="1"/>
      <c r="CT9" s="2">
        <v>100</v>
      </c>
      <c r="CU9" s="2"/>
      <c r="CV9" s="1">
        <v>328</v>
      </c>
      <c r="CW9" s="1">
        <v>20</v>
      </c>
      <c r="CX9" s="1">
        <v>718</v>
      </c>
      <c r="CY9" s="1"/>
      <c r="CZ9" s="1"/>
      <c r="DA9" s="1"/>
      <c r="DB9" s="2">
        <v>1066</v>
      </c>
      <c r="DC9" s="1">
        <v>404184</v>
      </c>
      <c r="DD9" s="8">
        <v>17332</v>
      </c>
      <c r="DE9" s="8">
        <v>663864</v>
      </c>
      <c r="DF9" s="8">
        <v>198910</v>
      </c>
      <c r="DG9" s="8" t="s">
        <v>19</v>
      </c>
      <c r="DH9" s="8">
        <v>68069</v>
      </c>
      <c r="DI9" s="36">
        <v>19428</v>
      </c>
      <c r="DJ9" s="36"/>
      <c r="DK9" s="1"/>
      <c r="DL9" s="1"/>
      <c r="DM9" s="1"/>
      <c r="DN9" s="1"/>
      <c r="DO9" s="1"/>
      <c r="DP9" s="1"/>
    </row>
    <row r="10" spans="1:120" ht="12.75">
      <c r="A10" s="3">
        <v>2004</v>
      </c>
      <c r="B10" s="39"/>
      <c r="C10" s="1">
        <v>1</v>
      </c>
      <c r="D10" s="1">
        <v>39</v>
      </c>
      <c r="E10" s="1">
        <v>3</v>
      </c>
      <c r="F10" s="1">
        <v>24</v>
      </c>
      <c r="G10" s="1"/>
      <c r="H10" s="1"/>
      <c r="I10" s="1"/>
      <c r="J10" s="2">
        <v>67</v>
      </c>
      <c r="K10" s="2"/>
      <c r="L10" s="2"/>
      <c r="M10" s="2"/>
      <c r="N10" s="1">
        <v>32.25</v>
      </c>
      <c r="O10" s="1"/>
      <c r="P10" s="1">
        <v>66.75</v>
      </c>
      <c r="Q10" s="1"/>
      <c r="R10" s="1">
        <v>37</v>
      </c>
      <c r="S10" s="1"/>
      <c r="T10" s="1">
        <v>33.25</v>
      </c>
      <c r="U10" s="1"/>
      <c r="V10" s="1"/>
      <c r="W10" s="1"/>
      <c r="X10" s="1"/>
      <c r="Y10" s="1"/>
      <c r="Z10" s="1"/>
      <c r="AA10" s="1"/>
      <c r="AB10" s="56">
        <v>169.25</v>
      </c>
      <c r="AC10" s="2"/>
      <c r="AD10" s="45">
        <v>582.6</v>
      </c>
      <c r="AE10" s="45">
        <v>954.6</v>
      </c>
      <c r="AF10" s="6">
        <v>639.2</v>
      </c>
      <c r="AG10" s="6">
        <v>436.3</v>
      </c>
      <c r="AH10" s="6"/>
      <c r="AI10" s="6"/>
      <c r="AJ10" s="6"/>
      <c r="AK10" s="7">
        <v>2612.7</v>
      </c>
      <c r="AL10" s="7"/>
      <c r="AM10" s="6">
        <v>65</v>
      </c>
      <c r="AN10" s="6">
        <v>64.8</v>
      </c>
      <c r="AO10" s="6">
        <v>11.8</v>
      </c>
      <c r="AP10" s="6">
        <v>9</v>
      </c>
      <c r="AQ10" s="6"/>
      <c r="AR10" s="6"/>
      <c r="AS10" s="6"/>
      <c r="AT10" s="7">
        <v>150.6</v>
      </c>
      <c r="AU10" s="60"/>
      <c r="AV10" s="60"/>
      <c r="AW10" s="1">
        <v>389</v>
      </c>
      <c r="AX10" s="1"/>
      <c r="AY10" s="1">
        <v>372</v>
      </c>
      <c r="AZ10" s="1"/>
      <c r="BA10" s="1">
        <v>62</v>
      </c>
      <c r="BB10" s="1"/>
      <c r="BC10" s="1">
        <v>1234</v>
      </c>
      <c r="BD10" s="1"/>
      <c r="BE10" s="1"/>
      <c r="BF10" s="1"/>
      <c r="BG10" s="1"/>
      <c r="BH10" s="1"/>
      <c r="BI10" s="1"/>
      <c r="BJ10" s="1"/>
      <c r="BK10" s="2">
        <v>2057</v>
      </c>
      <c r="BL10" s="2"/>
      <c r="BM10" s="131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0"/>
      <c r="CD10" s="20"/>
      <c r="CE10" s="2"/>
      <c r="CF10" s="2"/>
      <c r="CG10" s="2"/>
      <c r="CH10" s="2"/>
      <c r="CI10" s="2"/>
      <c r="CJ10" s="20"/>
      <c r="CK10" s="79"/>
      <c r="CL10" s="79"/>
      <c r="CM10" s="87"/>
      <c r="CN10" s="39">
        <v>17</v>
      </c>
      <c r="CO10" s="1">
        <v>1</v>
      </c>
      <c r="CP10" s="1">
        <v>78</v>
      </c>
      <c r="CQ10" s="1"/>
      <c r="CR10" s="1"/>
      <c r="CS10" s="1"/>
      <c r="CT10" s="2">
        <v>96</v>
      </c>
      <c r="CU10" s="2"/>
      <c r="CV10" s="1">
        <v>398</v>
      </c>
      <c r="CW10" s="1">
        <v>20</v>
      </c>
      <c r="CX10" s="1">
        <v>688</v>
      </c>
      <c r="CY10" s="1"/>
      <c r="CZ10" s="1"/>
      <c r="DA10" s="1"/>
      <c r="DB10" s="2">
        <v>1106</v>
      </c>
      <c r="DC10" s="1">
        <v>395266</v>
      </c>
      <c r="DD10" s="8">
        <v>16746</v>
      </c>
      <c r="DE10" s="8">
        <v>663874</v>
      </c>
      <c r="DF10" s="8">
        <v>199017</v>
      </c>
      <c r="DG10" s="8" t="s">
        <v>19</v>
      </c>
      <c r="DH10" s="8">
        <v>70383</v>
      </c>
      <c r="DI10" s="36">
        <v>15496</v>
      </c>
      <c r="DJ10" s="36"/>
      <c r="DK10" s="1"/>
      <c r="DL10" s="1"/>
      <c r="DM10" s="1"/>
      <c r="DN10" s="1"/>
      <c r="DO10" s="1"/>
      <c r="DP10" s="1"/>
    </row>
    <row r="11" spans="1:120" ht="12.75">
      <c r="A11" s="3">
        <v>2005</v>
      </c>
      <c r="B11" s="39"/>
      <c r="C11" s="1">
        <v>1</v>
      </c>
      <c r="D11" s="1">
        <v>39</v>
      </c>
      <c r="E11" s="1">
        <v>3</v>
      </c>
      <c r="F11" s="1">
        <v>24</v>
      </c>
      <c r="G11" s="1"/>
      <c r="H11" s="1"/>
      <c r="I11" s="1"/>
      <c r="J11" s="2">
        <v>67</v>
      </c>
      <c r="K11" s="2"/>
      <c r="L11" s="2"/>
      <c r="M11" s="2"/>
      <c r="N11" s="1">
        <v>31.25</v>
      </c>
      <c r="O11" s="1"/>
      <c r="P11" s="1">
        <v>66.75</v>
      </c>
      <c r="Q11" s="1"/>
      <c r="R11" s="1">
        <v>37</v>
      </c>
      <c r="S11" s="1"/>
      <c r="T11" s="1">
        <v>29.5</v>
      </c>
      <c r="U11" s="1"/>
      <c r="V11" s="1"/>
      <c r="W11" s="1"/>
      <c r="X11" s="1"/>
      <c r="Y11" s="1"/>
      <c r="Z11" s="1"/>
      <c r="AA11" s="1"/>
      <c r="AB11" s="56">
        <v>164.5</v>
      </c>
      <c r="AC11" s="2"/>
      <c r="AD11" s="45">
        <v>666.3</v>
      </c>
      <c r="AE11" s="45">
        <v>1087.5</v>
      </c>
      <c r="AF11" s="6">
        <v>687.9</v>
      </c>
      <c r="AG11" s="6">
        <v>460.9</v>
      </c>
      <c r="AH11" s="6"/>
      <c r="AI11" s="6"/>
      <c r="AJ11" s="6"/>
      <c r="AK11" s="7">
        <v>2902.6</v>
      </c>
      <c r="AL11" s="7"/>
      <c r="AM11" s="6">
        <v>155.3</v>
      </c>
      <c r="AN11" s="6">
        <v>94.8</v>
      </c>
      <c r="AO11" s="6">
        <v>19.4</v>
      </c>
      <c r="AP11" s="6">
        <v>32.2</v>
      </c>
      <c r="AQ11" s="6"/>
      <c r="AR11" s="6"/>
      <c r="AS11" s="6"/>
      <c r="AT11" s="7">
        <v>301.7</v>
      </c>
      <c r="AU11" s="60"/>
      <c r="AV11" s="60"/>
      <c r="AW11" s="1">
        <v>311</v>
      </c>
      <c r="AX11" s="1"/>
      <c r="AY11" s="1">
        <v>354</v>
      </c>
      <c r="AZ11" s="1"/>
      <c r="BA11" s="1">
        <v>90</v>
      </c>
      <c r="BB11" s="1"/>
      <c r="BC11" s="1">
        <v>1326</v>
      </c>
      <c r="BD11" s="1"/>
      <c r="BE11" s="1"/>
      <c r="BF11" s="1"/>
      <c r="BG11" s="1"/>
      <c r="BH11" s="1"/>
      <c r="BI11" s="1"/>
      <c r="BJ11" s="1"/>
      <c r="BK11" s="2">
        <v>2081</v>
      </c>
      <c r="BL11" s="2"/>
      <c r="BM11" s="131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0"/>
      <c r="CD11" s="20"/>
      <c r="CE11" s="2"/>
      <c r="CF11" s="2"/>
      <c r="CG11" s="2"/>
      <c r="CH11" s="2"/>
      <c r="CI11" s="2"/>
      <c r="CJ11" s="20"/>
      <c r="CK11" s="79"/>
      <c r="CL11" s="79"/>
      <c r="CM11" s="87"/>
      <c r="CN11" s="39">
        <v>15</v>
      </c>
      <c r="CO11" s="1">
        <v>1</v>
      </c>
      <c r="CP11" s="1">
        <v>72</v>
      </c>
      <c r="CQ11" s="1"/>
      <c r="CR11" s="1"/>
      <c r="CS11" s="1"/>
      <c r="CT11" s="2">
        <v>88</v>
      </c>
      <c r="CU11" s="2"/>
      <c r="CV11" s="1">
        <v>354</v>
      </c>
      <c r="CW11" s="1">
        <v>20</v>
      </c>
      <c r="CX11" s="1">
        <v>691</v>
      </c>
      <c r="CY11" s="1"/>
      <c r="CZ11" s="1"/>
      <c r="DA11" s="1"/>
      <c r="DB11" s="2">
        <v>1065</v>
      </c>
      <c r="DC11" s="1">
        <v>392017</v>
      </c>
      <c r="DD11" s="8">
        <v>15582</v>
      </c>
      <c r="DE11" s="8">
        <v>674936</v>
      </c>
      <c r="DF11" s="8">
        <v>205077</v>
      </c>
      <c r="DG11" s="8" t="s">
        <v>20</v>
      </c>
      <c r="DH11" s="8">
        <v>72560</v>
      </c>
      <c r="DI11" s="36">
        <v>25000</v>
      </c>
      <c r="DJ11" s="36"/>
      <c r="DK11" s="1"/>
      <c r="DL11" s="1"/>
      <c r="DM11" s="1"/>
      <c r="DN11" s="1"/>
      <c r="DO11" s="1"/>
      <c r="DP11" s="1"/>
    </row>
    <row r="12" spans="1:120" ht="12.75">
      <c r="A12" s="3">
        <v>2006</v>
      </c>
      <c r="B12" s="39"/>
      <c r="C12" s="1">
        <v>1</v>
      </c>
      <c r="D12" s="1">
        <v>39</v>
      </c>
      <c r="E12" s="1">
        <v>3</v>
      </c>
      <c r="F12" s="1">
        <v>24</v>
      </c>
      <c r="G12" s="1"/>
      <c r="H12" s="1"/>
      <c r="I12" s="1"/>
      <c r="J12" s="2">
        <v>67</v>
      </c>
      <c r="K12" s="2"/>
      <c r="L12" s="2"/>
      <c r="M12" s="2"/>
      <c r="N12" s="1">
        <v>30.75</v>
      </c>
      <c r="O12" s="1"/>
      <c r="P12" s="1">
        <v>66.75</v>
      </c>
      <c r="Q12" s="1"/>
      <c r="R12" s="1">
        <v>38.5</v>
      </c>
      <c r="S12" s="1"/>
      <c r="T12" s="1">
        <v>33</v>
      </c>
      <c r="U12" s="1"/>
      <c r="V12" s="1"/>
      <c r="W12" s="1"/>
      <c r="X12" s="1"/>
      <c r="Y12" s="1"/>
      <c r="Z12" s="1"/>
      <c r="AA12" s="1"/>
      <c r="AB12" s="56">
        <v>169</v>
      </c>
      <c r="AC12" s="2"/>
      <c r="AD12" s="45">
        <v>554.6</v>
      </c>
      <c r="AE12" s="45">
        <v>1232.5</v>
      </c>
      <c r="AF12" s="6">
        <v>807.2</v>
      </c>
      <c r="AG12" s="6">
        <v>530.6</v>
      </c>
      <c r="AH12" s="6"/>
      <c r="AI12" s="6"/>
      <c r="AJ12" s="6"/>
      <c r="AK12" s="7">
        <v>3124.9</v>
      </c>
      <c r="AL12" s="7"/>
      <c r="AM12" s="6">
        <v>268.1</v>
      </c>
      <c r="AN12" s="6">
        <v>114.4</v>
      </c>
      <c r="AO12" s="6">
        <v>114.1</v>
      </c>
      <c r="AP12" s="6">
        <v>93.3</v>
      </c>
      <c r="AQ12" s="6"/>
      <c r="AR12" s="6"/>
      <c r="AS12" s="6"/>
      <c r="AT12" s="7">
        <v>589.9</v>
      </c>
      <c r="AU12" s="60"/>
      <c r="AV12" s="60"/>
      <c r="AW12" s="1">
        <v>290</v>
      </c>
      <c r="AX12" s="1"/>
      <c r="AY12" s="1">
        <v>399</v>
      </c>
      <c r="AZ12" s="1"/>
      <c r="BA12" s="1">
        <v>82</v>
      </c>
      <c r="BB12" s="1"/>
      <c r="BC12" s="1">
        <v>1347</v>
      </c>
      <c r="BD12" s="1"/>
      <c r="BE12" s="1"/>
      <c r="BF12" s="1"/>
      <c r="BG12" s="1"/>
      <c r="BH12" s="1"/>
      <c r="BI12" s="1"/>
      <c r="BJ12" s="1"/>
      <c r="BK12" s="2">
        <v>2118</v>
      </c>
      <c r="BL12" s="2"/>
      <c r="BM12" s="131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0"/>
      <c r="CD12" s="20"/>
      <c r="CE12" s="2"/>
      <c r="CF12" s="2"/>
      <c r="CG12" s="2"/>
      <c r="CH12" s="2"/>
      <c r="CI12" s="2"/>
      <c r="CJ12" s="20"/>
      <c r="CK12" s="79"/>
      <c r="CL12" s="79"/>
      <c r="CM12" s="87"/>
      <c r="CN12" s="39">
        <v>18</v>
      </c>
      <c r="CO12" s="1">
        <v>1</v>
      </c>
      <c r="CP12" s="1">
        <v>86</v>
      </c>
      <c r="CQ12" s="1"/>
      <c r="CR12" s="1"/>
      <c r="CS12" s="1"/>
      <c r="CT12" s="2">
        <v>105</v>
      </c>
      <c r="CU12" s="2"/>
      <c r="CV12" s="1">
        <v>366</v>
      </c>
      <c r="CW12" s="1">
        <v>20</v>
      </c>
      <c r="CX12" s="1">
        <v>813</v>
      </c>
      <c r="CY12" s="1"/>
      <c r="CZ12" s="1"/>
      <c r="DA12" s="1"/>
      <c r="DB12" s="2">
        <v>1199</v>
      </c>
      <c r="DC12" s="1">
        <v>386921</v>
      </c>
      <c r="DD12" s="8">
        <v>14977</v>
      </c>
      <c r="DE12" s="8">
        <v>674941</v>
      </c>
      <c r="DF12" s="8">
        <v>214340</v>
      </c>
      <c r="DG12" s="8" t="s">
        <v>20</v>
      </c>
      <c r="DH12" s="8">
        <v>74577</v>
      </c>
      <c r="DI12" s="36">
        <v>24667</v>
      </c>
      <c r="DJ12" s="36"/>
      <c r="DK12" s="1"/>
      <c r="DL12" s="1"/>
      <c r="DM12" s="1"/>
      <c r="DN12" s="1"/>
      <c r="DO12" s="1"/>
      <c r="DP12" s="1"/>
    </row>
    <row r="13" spans="1:120" ht="12.75">
      <c r="A13" s="21">
        <v>2007</v>
      </c>
      <c r="B13" s="40"/>
      <c r="C13" s="12">
        <v>1</v>
      </c>
      <c r="D13" s="12">
        <v>39</v>
      </c>
      <c r="E13" s="12">
        <v>3</v>
      </c>
      <c r="F13" s="12">
        <v>24</v>
      </c>
      <c r="G13" s="12"/>
      <c r="H13" s="12"/>
      <c r="I13" s="12"/>
      <c r="J13" s="11">
        <v>67</v>
      </c>
      <c r="K13" s="11"/>
      <c r="L13" s="11"/>
      <c r="M13" s="11"/>
      <c r="N13" s="12">
        <v>30.5</v>
      </c>
      <c r="O13" s="12"/>
      <c r="P13" s="12">
        <v>66.75</v>
      </c>
      <c r="Q13" s="12"/>
      <c r="R13" s="12">
        <v>38</v>
      </c>
      <c r="S13" s="12"/>
      <c r="T13" s="12">
        <v>35</v>
      </c>
      <c r="U13" s="12"/>
      <c r="V13" s="12"/>
      <c r="W13" s="12"/>
      <c r="X13" s="12"/>
      <c r="Y13" s="12"/>
      <c r="Z13" s="12"/>
      <c r="AA13" s="12"/>
      <c r="AB13" s="57">
        <v>170.25</v>
      </c>
      <c r="AC13" s="11"/>
      <c r="AD13" s="46">
        <v>753.2</v>
      </c>
      <c r="AE13" s="46">
        <v>1362.8</v>
      </c>
      <c r="AF13" s="15">
        <v>925.7</v>
      </c>
      <c r="AG13" s="15">
        <v>697.9</v>
      </c>
      <c r="AH13" s="15"/>
      <c r="AI13" s="15"/>
      <c r="AJ13" s="15"/>
      <c r="AK13" s="16">
        <v>3739.6</v>
      </c>
      <c r="AL13" s="16"/>
      <c r="AM13" s="15">
        <v>276.6</v>
      </c>
      <c r="AN13" s="15">
        <v>159.1</v>
      </c>
      <c r="AO13" s="15">
        <v>216.3</v>
      </c>
      <c r="AP13" s="15">
        <v>103.2</v>
      </c>
      <c r="AQ13" s="15"/>
      <c r="AR13" s="15"/>
      <c r="AS13" s="15"/>
      <c r="AT13" s="16">
        <v>755.2</v>
      </c>
      <c r="AU13" s="74"/>
      <c r="AV13" s="74"/>
      <c r="AW13" s="12">
        <v>346</v>
      </c>
      <c r="AX13" s="12"/>
      <c r="AY13" s="12">
        <v>415</v>
      </c>
      <c r="AZ13" s="12"/>
      <c r="BA13" s="12">
        <v>62</v>
      </c>
      <c r="BB13" s="12"/>
      <c r="BC13" s="12">
        <v>1261</v>
      </c>
      <c r="BD13" s="12"/>
      <c r="BE13" s="12"/>
      <c r="BF13" s="12"/>
      <c r="BG13" s="12"/>
      <c r="BH13" s="12"/>
      <c r="BI13" s="12"/>
      <c r="BJ13" s="12"/>
      <c r="BK13" s="11">
        <v>2084</v>
      </c>
      <c r="BL13" s="11"/>
      <c r="BM13" s="132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42"/>
      <c r="CD13" s="42"/>
      <c r="CE13" s="11"/>
      <c r="CF13" s="11"/>
      <c r="CG13" s="11"/>
      <c r="CH13" s="11"/>
      <c r="CI13" s="11"/>
      <c r="CJ13" s="42"/>
      <c r="CK13" s="80"/>
      <c r="CL13" s="80"/>
      <c r="CM13" s="88"/>
      <c r="CN13" s="40">
        <v>19</v>
      </c>
      <c r="CO13" s="12">
        <v>1</v>
      </c>
      <c r="CP13" s="12">
        <v>74</v>
      </c>
      <c r="CQ13" s="12"/>
      <c r="CR13" s="12"/>
      <c r="CS13" s="12"/>
      <c r="CT13" s="11">
        <v>94</v>
      </c>
      <c r="CU13" s="11"/>
      <c r="CV13" s="12">
        <v>381</v>
      </c>
      <c r="CW13" s="12">
        <v>20</v>
      </c>
      <c r="CX13" s="12">
        <v>727</v>
      </c>
      <c r="CY13" s="12"/>
      <c r="CZ13" s="12"/>
      <c r="DA13" s="12"/>
      <c r="DB13" s="11">
        <v>1128</v>
      </c>
      <c r="DC13" s="12">
        <v>378026</v>
      </c>
      <c r="DD13" s="9">
        <v>14811</v>
      </c>
      <c r="DE13" s="9">
        <v>664150</v>
      </c>
      <c r="DF13" s="9">
        <v>217867</v>
      </c>
      <c r="DG13" s="9" t="s">
        <v>20</v>
      </c>
      <c r="DH13" s="9">
        <v>77142</v>
      </c>
      <c r="DI13" s="37">
        <v>31507</v>
      </c>
      <c r="DJ13" s="37"/>
      <c r="DK13" s="1"/>
      <c r="DL13" s="1"/>
      <c r="DM13" s="1"/>
      <c r="DN13" s="1"/>
      <c r="DO13" s="1"/>
      <c r="DP13" s="1"/>
    </row>
    <row r="14" spans="1:120" ht="12.75">
      <c r="A14" s="14">
        <v>2008</v>
      </c>
      <c r="B14" s="14"/>
      <c r="C14" s="14">
        <v>1</v>
      </c>
      <c r="D14" s="14">
        <v>39</v>
      </c>
      <c r="E14" s="14">
        <v>3</v>
      </c>
      <c r="F14" s="14">
        <v>24</v>
      </c>
      <c r="G14" s="14"/>
      <c r="H14" s="14"/>
      <c r="I14" s="14"/>
      <c r="J14" s="13">
        <v>67</v>
      </c>
      <c r="K14" s="13"/>
      <c r="L14" s="13"/>
      <c r="M14" s="13"/>
      <c r="N14" s="14">
        <v>30.5</v>
      </c>
      <c r="O14" s="14"/>
      <c r="P14" s="14">
        <v>66.75</v>
      </c>
      <c r="Q14" s="14"/>
      <c r="R14" s="14">
        <v>37.5</v>
      </c>
      <c r="S14" s="14"/>
      <c r="T14" s="14">
        <v>32</v>
      </c>
      <c r="U14" s="14"/>
      <c r="V14" s="14"/>
      <c r="W14" s="14"/>
      <c r="X14" s="14"/>
      <c r="Y14" s="14"/>
      <c r="Z14" s="14"/>
      <c r="AA14" s="14"/>
      <c r="AB14" s="58">
        <v>167.75</v>
      </c>
      <c r="AC14" s="13"/>
      <c r="AD14" s="47">
        <v>962.6</v>
      </c>
      <c r="AE14" s="47">
        <v>1590.6</v>
      </c>
      <c r="AF14" s="17">
        <v>1079</v>
      </c>
      <c r="AG14" s="17">
        <v>834.2</v>
      </c>
      <c r="AH14" s="17"/>
      <c r="AI14" s="17"/>
      <c r="AJ14" s="17"/>
      <c r="AK14" s="18">
        <v>4466.8</v>
      </c>
      <c r="AL14" s="18"/>
      <c r="AM14" s="17">
        <v>114.8</v>
      </c>
      <c r="AN14" s="17">
        <v>167.2</v>
      </c>
      <c r="AO14" s="17">
        <v>254</v>
      </c>
      <c r="AP14" s="17">
        <v>179.9</v>
      </c>
      <c r="AQ14" s="17"/>
      <c r="AR14" s="17"/>
      <c r="AS14" s="17"/>
      <c r="AT14" s="18">
        <v>715.9</v>
      </c>
      <c r="AU14" s="75"/>
      <c r="AV14" s="75"/>
      <c r="AW14" s="14">
        <v>317</v>
      </c>
      <c r="AX14" s="14"/>
      <c r="AY14" s="14">
        <v>448</v>
      </c>
      <c r="AZ14" s="14"/>
      <c r="BA14" s="14">
        <v>73</v>
      </c>
      <c r="BB14" s="14"/>
      <c r="BC14" s="14">
        <v>1142</v>
      </c>
      <c r="BD14" s="14"/>
      <c r="BE14" s="14"/>
      <c r="BF14" s="14"/>
      <c r="BG14" s="14"/>
      <c r="BH14" s="14"/>
      <c r="BI14" s="14"/>
      <c r="BJ14" s="14"/>
      <c r="BK14" s="13">
        <v>1980</v>
      </c>
      <c r="BL14" s="13"/>
      <c r="BM14" s="13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9"/>
      <c r="CD14" s="19"/>
      <c r="CE14" s="13"/>
      <c r="CF14" s="13"/>
      <c r="CG14" s="13"/>
      <c r="CH14" s="13"/>
      <c r="CI14" s="13"/>
      <c r="CJ14" s="19"/>
      <c r="CK14" s="81"/>
      <c r="CL14" s="81"/>
      <c r="CM14" s="89"/>
      <c r="CN14" s="82">
        <v>18</v>
      </c>
      <c r="CO14" s="14">
        <v>1</v>
      </c>
      <c r="CP14" s="14">
        <v>73</v>
      </c>
      <c r="CQ14" s="14"/>
      <c r="CR14" s="14"/>
      <c r="CS14" s="14"/>
      <c r="CT14" s="13">
        <v>91</v>
      </c>
      <c r="CU14" s="13"/>
      <c r="CV14" s="14">
        <v>405</v>
      </c>
      <c r="CW14" s="14">
        <v>20</v>
      </c>
      <c r="CX14" s="14">
        <v>682</v>
      </c>
      <c r="CY14" s="14"/>
      <c r="CZ14" s="14"/>
      <c r="DA14" s="14"/>
      <c r="DB14" s="13">
        <v>1107</v>
      </c>
      <c r="DC14" s="14">
        <v>376993</v>
      </c>
      <c r="DD14" s="10">
        <v>14656</v>
      </c>
      <c r="DE14" s="10">
        <v>698237</v>
      </c>
      <c r="DF14" s="10">
        <v>234493</v>
      </c>
      <c r="DG14" s="10" t="s">
        <v>20</v>
      </c>
      <c r="DH14" s="10">
        <v>78000</v>
      </c>
      <c r="DI14" s="38">
        <v>49022</v>
      </c>
      <c r="DJ14" s="38"/>
      <c r="DK14" s="1"/>
      <c r="DL14" s="1"/>
      <c r="DM14" s="1"/>
      <c r="DN14" s="1"/>
      <c r="DO14" s="1"/>
      <c r="DP14" s="1"/>
    </row>
    <row r="15" spans="1:120" ht="12.75">
      <c r="A15" s="14">
        <v>2009</v>
      </c>
      <c r="B15" s="14"/>
      <c r="C15" s="14">
        <v>1</v>
      </c>
      <c r="D15" s="14">
        <v>39</v>
      </c>
      <c r="E15" s="14">
        <v>3</v>
      </c>
      <c r="F15" s="14">
        <v>24</v>
      </c>
      <c r="G15" s="14"/>
      <c r="H15" s="14"/>
      <c r="I15" s="14"/>
      <c r="J15" s="13">
        <v>67</v>
      </c>
      <c r="K15" s="13"/>
      <c r="L15" s="13"/>
      <c r="M15" s="13"/>
      <c r="N15" s="14">
        <v>28.75</v>
      </c>
      <c r="O15" s="14"/>
      <c r="P15" s="14">
        <v>66.75</v>
      </c>
      <c r="Q15" s="14"/>
      <c r="R15" s="14">
        <v>37.5</v>
      </c>
      <c r="S15" s="14"/>
      <c r="T15" s="14">
        <v>32</v>
      </c>
      <c r="U15" s="14"/>
      <c r="V15" s="14"/>
      <c r="W15" s="14"/>
      <c r="X15" s="14"/>
      <c r="Y15" s="14"/>
      <c r="Z15" s="14"/>
      <c r="AA15" s="14"/>
      <c r="AB15" s="58">
        <v>165</v>
      </c>
      <c r="AC15" s="13"/>
      <c r="AD15" s="47">
        <v>797.4</v>
      </c>
      <c r="AE15" s="47">
        <v>1502.3</v>
      </c>
      <c r="AF15" s="17">
        <v>914.7</v>
      </c>
      <c r="AG15" s="17">
        <v>646.5</v>
      </c>
      <c r="AH15" s="17"/>
      <c r="AI15" s="17"/>
      <c r="AJ15" s="17"/>
      <c r="AK15" s="18">
        <v>3860.9</v>
      </c>
      <c r="AL15" s="18"/>
      <c r="AM15" s="17">
        <v>3045.3</v>
      </c>
      <c r="AN15" s="17">
        <v>87.5</v>
      </c>
      <c r="AO15" s="17">
        <v>732.9</v>
      </c>
      <c r="AP15" s="17">
        <v>85.5</v>
      </c>
      <c r="AQ15" s="17"/>
      <c r="AR15" s="17"/>
      <c r="AS15" s="17"/>
      <c r="AT15" s="18">
        <v>3950.8</v>
      </c>
      <c r="AU15" s="75"/>
      <c r="AV15" s="75"/>
      <c r="AW15" s="14">
        <v>133</v>
      </c>
      <c r="AX15" s="14"/>
      <c r="AY15" s="14">
        <v>523</v>
      </c>
      <c r="AZ15" s="14"/>
      <c r="BA15" s="14">
        <v>73</v>
      </c>
      <c r="BB15" s="14"/>
      <c r="BC15" s="14">
        <v>1202</v>
      </c>
      <c r="BD15" s="14"/>
      <c r="BE15" s="14"/>
      <c r="BF15" s="14"/>
      <c r="BG15" s="14"/>
      <c r="BH15" s="14"/>
      <c r="BI15" s="14"/>
      <c r="BJ15" s="14"/>
      <c r="BK15" s="13">
        <v>1931</v>
      </c>
      <c r="BL15" s="13"/>
      <c r="BM15" s="13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9"/>
      <c r="CD15" s="19"/>
      <c r="CE15" s="13"/>
      <c r="CF15" s="13"/>
      <c r="CG15" s="13"/>
      <c r="CH15" s="13"/>
      <c r="CI15" s="13"/>
      <c r="CJ15" s="19"/>
      <c r="CK15" s="81"/>
      <c r="CL15" s="81"/>
      <c r="CM15" s="89"/>
      <c r="CN15" s="82">
        <v>17</v>
      </c>
      <c r="CO15" s="14">
        <v>1</v>
      </c>
      <c r="CP15" s="14">
        <v>83</v>
      </c>
      <c r="CQ15" s="14"/>
      <c r="CR15" s="14"/>
      <c r="CS15" s="14"/>
      <c r="CT15" s="13">
        <v>101</v>
      </c>
      <c r="CU15" s="13"/>
      <c r="CV15" s="14">
        <v>389</v>
      </c>
      <c r="CW15" s="14">
        <v>20</v>
      </c>
      <c r="CX15" s="14">
        <v>807</v>
      </c>
      <c r="CY15" s="14"/>
      <c r="CZ15" s="14"/>
      <c r="DA15" s="14"/>
      <c r="DB15" s="13">
        <v>1216</v>
      </c>
      <c r="DC15" s="14">
        <v>348902</v>
      </c>
      <c r="DD15" s="10">
        <v>15414</v>
      </c>
      <c r="DE15" s="10">
        <v>703685</v>
      </c>
      <c r="DF15" s="10">
        <v>260749</v>
      </c>
      <c r="DG15" s="10">
        <v>6277.09</v>
      </c>
      <c r="DH15" s="10">
        <v>83963</v>
      </c>
      <c r="DI15" s="38">
        <v>33141</v>
      </c>
      <c r="DJ15" s="38"/>
      <c r="DK15" s="1"/>
      <c r="DL15" s="1"/>
      <c r="DM15" s="1"/>
      <c r="DN15" s="1"/>
      <c r="DO15" s="1"/>
      <c r="DP15" s="1"/>
    </row>
    <row r="16" spans="1:120" ht="12.75">
      <c r="A16" s="14">
        <v>2010</v>
      </c>
      <c r="B16" s="14"/>
      <c r="C16" s="14">
        <v>1</v>
      </c>
      <c r="D16" s="14">
        <v>39</v>
      </c>
      <c r="E16" s="14">
        <v>3</v>
      </c>
      <c r="F16" s="14">
        <v>24</v>
      </c>
      <c r="G16" s="14"/>
      <c r="H16" s="14"/>
      <c r="I16" s="124"/>
      <c r="J16" s="13">
        <v>67</v>
      </c>
      <c r="K16" s="13"/>
      <c r="L16" s="13"/>
      <c r="M16" s="13"/>
      <c r="N16" s="14">
        <v>28.75</v>
      </c>
      <c r="O16" s="14"/>
      <c r="P16" s="14">
        <v>66.75</v>
      </c>
      <c r="Q16" s="14"/>
      <c r="R16" s="14">
        <v>38.5</v>
      </c>
      <c r="S16" s="14"/>
      <c r="T16" s="14">
        <v>33.25</v>
      </c>
      <c r="U16" s="14"/>
      <c r="V16" s="14"/>
      <c r="W16" s="14"/>
      <c r="X16" s="14"/>
      <c r="Y16" s="14"/>
      <c r="Z16" s="14"/>
      <c r="AA16" s="14"/>
      <c r="AB16" s="59">
        <v>167.25</v>
      </c>
      <c r="AC16" s="19"/>
      <c r="AD16" s="47">
        <v>774.1</v>
      </c>
      <c r="AE16" s="47">
        <v>1389.4</v>
      </c>
      <c r="AF16" s="17">
        <v>888.7</v>
      </c>
      <c r="AG16" s="17">
        <v>697.3</v>
      </c>
      <c r="AH16" s="17"/>
      <c r="AI16" s="17"/>
      <c r="AJ16" s="17"/>
      <c r="AK16" s="18">
        <v>3749.5</v>
      </c>
      <c r="AL16" s="18"/>
      <c r="AM16" s="17">
        <v>414.7</v>
      </c>
      <c r="AN16" s="17">
        <v>59</v>
      </c>
      <c r="AO16" s="17">
        <v>156.9</v>
      </c>
      <c r="AP16" s="17">
        <v>48.4</v>
      </c>
      <c r="AQ16" s="17"/>
      <c r="AR16" s="17"/>
      <c r="AS16" s="17"/>
      <c r="AT16" s="18">
        <v>679</v>
      </c>
      <c r="AU16" s="75"/>
      <c r="AV16" s="75"/>
      <c r="AW16" s="14">
        <v>177</v>
      </c>
      <c r="AX16" s="14"/>
      <c r="AY16" s="14">
        <v>549</v>
      </c>
      <c r="AZ16" s="14"/>
      <c r="BA16" s="14">
        <v>41</v>
      </c>
      <c r="BB16" s="14"/>
      <c r="BC16" s="14">
        <v>1178</v>
      </c>
      <c r="BD16" s="14"/>
      <c r="BE16" s="14"/>
      <c r="BF16" s="14"/>
      <c r="BG16" s="14"/>
      <c r="BH16" s="14"/>
      <c r="BI16" s="14"/>
      <c r="BJ16" s="14"/>
      <c r="BK16" s="13">
        <v>1939</v>
      </c>
      <c r="BL16" s="13"/>
      <c r="BM16" s="13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9"/>
      <c r="CD16" s="19"/>
      <c r="CE16" s="13"/>
      <c r="CF16" s="13"/>
      <c r="CG16" s="13"/>
      <c r="CH16" s="13"/>
      <c r="CI16" s="13"/>
      <c r="CJ16" s="19"/>
      <c r="CK16" s="81"/>
      <c r="CL16" s="81"/>
      <c r="CM16" s="89"/>
      <c r="CN16" s="82">
        <v>17</v>
      </c>
      <c r="CO16" s="14">
        <v>1</v>
      </c>
      <c r="CP16" s="14">
        <v>85</v>
      </c>
      <c r="CQ16" s="14"/>
      <c r="CR16" s="14"/>
      <c r="CS16" s="14"/>
      <c r="CT16" s="13">
        <v>103</v>
      </c>
      <c r="CU16" s="13"/>
      <c r="CV16" s="14">
        <v>378</v>
      </c>
      <c r="CW16" s="14">
        <v>20</v>
      </c>
      <c r="CX16" s="14">
        <v>794</v>
      </c>
      <c r="CY16" s="14"/>
      <c r="CZ16" s="14"/>
      <c r="DA16" s="14"/>
      <c r="DB16" s="13">
        <v>1172</v>
      </c>
      <c r="DC16" s="14">
        <v>337631</v>
      </c>
      <c r="DD16" s="10">
        <v>15160</v>
      </c>
      <c r="DE16" s="10">
        <v>641248</v>
      </c>
      <c r="DF16" s="10">
        <v>261494</v>
      </c>
      <c r="DG16" s="10">
        <v>6277.09</v>
      </c>
      <c r="DH16" s="8">
        <v>85635</v>
      </c>
      <c r="DI16" s="36">
        <v>36091</v>
      </c>
      <c r="DJ16" s="36"/>
      <c r="DK16" s="1"/>
      <c r="DL16" s="1"/>
      <c r="DM16" s="1"/>
      <c r="DN16" s="1"/>
      <c r="DO16" s="1"/>
      <c r="DP16" s="1"/>
    </row>
    <row r="17" spans="1:120" ht="12.75">
      <c r="A17" s="14">
        <v>2011</v>
      </c>
      <c r="B17" s="14"/>
      <c r="C17" s="14">
        <v>1</v>
      </c>
      <c r="D17" s="14">
        <v>39</v>
      </c>
      <c r="E17" s="14">
        <v>3</v>
      </c>
      <c r="F17" s="14">
        <v>24</v>
      </c>
      <c r="G17" s="14"/>
      <c r="H17" s="14"/>
      <c r="I17" s="14"/>
      <c r="J17" s="13">
        <v>67</v>
      </c>
      <c r="K17" s="13"/>
      <c r="L17" s="13"/>
      <c r="M17" s="13"/>
      <c r="N17" s="14">
        <v>28.75</v>
      </c>
      <c r="O17" s="14"/>
      <c r="P17" s="14">
        <v>66.75</v>
      </c>
      <c r="Q17" s="14"/>
      <c r="R17" s="14">
        <v>38.5</v>
      </c>
      <c r="S17" s="14"/>
      <c r="T17" s="14">
        <v>33.5</v>
      </c>
      <c r="U17" s="14"/>
      <c r="V17" s="14"/>
      <c r="W17" s="14"/>
      <c r="X17" s="14"/>
      <c r="Y17" s="14"/>
      <c r="Z17" s="14"/>
      <c r="AA17" s="14"/>
      <c r="AB17" s="58">
        <v>167.5</v>
      </c>
      <c r="AC17" s="13"/>
      <c r="AD17" s="47">
        <v>711.6</v>
      </c>
      <c r="AE17" s="47">
        <v>1493.2</v>
      </c>
      <c r="AF17" s="17">
        <v>896.1</v>
      </c>
      <c r="AG17" s="17">
        <v>758.6</v>
      </c>
      <c r="AH17" s="17"/>
      <c r="AI17" s="17"/>
      <c r="AJ17" s="17"/>
      <c r="AK17" s="34">
        <v>3859.5</v>
      </c>
      <c r="AL17" s="34"/>
      <c r="AM17" s="17">
        <v>201.6</v>
      </c>
      <c r="AN17" s="17">
        <v>35.6</v>
      </c>
      <c r="AO17" s="17">
        <v>269.5</v>
      </c>
      <c r="AP17" s="17">
        <v>99.9</v>
      </c>
      <c r="AQ17" s="17"/>
      <c r="AR17" s="17"/>
      <c r="AS17" s="17"/>
      <c r="AT17" s="34">
        <v>606.5</v>
      </c>
      <c r="AU17" s="75"/>
      <c r="AV17" s="75"/>
      <c r="AW17" s="14">
        <v>253</v>
      </c>
      <c r="AX17" s="14"/>
      <c r="AY17" s="14">
        <v>599</v>
      </c>
      <c r="AZ17" s="14"/>
      <c r="BA17" s="14">
        <v>106</v>
      </c>
      <c r="BB17" s="14"/>
      <c r="BC17" s="14">
        <v>933</v>
      </c>
      <c r="BD17" s="14"/>
      <c r="BE17" s="14"/>
      <c r="BF17" s="14"/>
      <c r="BG17" s="14"/>
      <c r="BH17" s="14"/>
      <c r="BI17" s="14"/>
      <c r="BJ17" s="14"/>
      <c r="BK17" s="19">
        <v>1891</v>
      </c>
      <c r="BL17" s="19"/>
      <c r="BM17" s="134"/>
      <c r="BN17" s="19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9"/>
      <c r="CD17" s="19"/>
      <c r="CE17" s="13"/>
      <c r="CF17" s="13"/>
      <c r="CG17" s="13"/>
      <c r="CH17" s="13"/>
      <c r="CI17" s="13"/>
      <c r="CJ17" s="19"/>
      <c r="CK17" s="81"/>
      <c r="CL17" s="81"/>
      <c r="CM17" s="89"/>
      <c r="CN17" s="83">
        <v>15</v>
      </c>
      <c r="CO17" s="14">
        <v>1</v>
      </c>
      <c r="CP17" s="14">
        <v>78</v>
      </c>
      <c r="CQ17" s="14"/>
      <c r="CR17" s="14"/>
      <c r="CS17" s="14"/>
      <c r="CT17" s="13">
        <v>94</v>
      </c>
      <c r="CU17" s="13"/>
      <c r="CV17" s="14">
        <v>324</v>
      </c>
      <c r="CW17" s="14">
        <v>20</v>
      </c>
      <c r="CX17" s="14">
        <v>631</v>
      </c>
      <c r="CY17" s="14"/>
      <c r="CZ17" s="14"/>
      <c r="DA17" s="14"/>
      <c r="DB17" s="13">
        <v>975</v>
      </c>
      <c r="DC17" s="14">
        <v>336778</v>
      </c>
      <c r="DD17" s="10">
        <v>15319</v>
      </c>
      <c r="DE17" s="10">
        <v>659689</v>
      </c>
      <c r="DF17" s="10">
        <v>265792</v>
      </c>
      <c r="DG17" s="10">
        <v>6277.09</v>
      </c>
      <c r="DH17" s="10">
        <v>88640</v>
      </c>
      <c r="DI17" s="38">
        <v>35920</v>
      </c>
      <c r="DJ17" s="38"/>
      <c r="DK17" s="1"/>
      <c r="DL17" s="1"/>
      <c r="DM17" s="1"/>
      <c r="DN17" s="1"/>
      <c r="DO17" s="1"/>
      <c r="DP17" s="1"/>
    </row>
    <row r="18" spans="1:120" ht="12.75">
      <c r="A18" s="14">
        <v>2012</v>
      </c>
      <c r="B18" s="14"/>
      <c r="C18" s="14">
        <v>1</v>
      </c>
      <c r="D18" s="14">
        <v>39</v>
      </c>
      <c r="E18" s="14">
        <v>3</v>
      </c>
      <c r="F18" s="14">
        <v>24</v>
      </c>
      <c r="G18" s="14"/>
      <c r="H18" s="14"/>
      <c r="I18" s="14"/>
      <c r="J18" s="13">
        <v>67</v>
      </c>
      <c r="K18" s="13"/>
      <c r="L18" s="13"/>
      <c r="M18" s="13"/>
      <c r="N18" s="14">
        <v>28.75</v>
      </c>
      <c r="O18" s="14"/>
      <c r="P18" s="14">
        <v>66.75</v>
      </c>
      <c r="Q18" s="14"/>
      <c r="R18" s="14">
        <v>38.5</v>
      </c>
      <c r="S18" s="14"/>
      <c r="T18" s="14">
        <v>33</v>
      </c>
      <c r="U18" s="14"/>
      <c r="V18" s="14"/>
      <c r="W18" s="14"/>
      <c r="X18" s="14"/>
      <c r="Y18" s="14"/>
      <c r="Z18" s="14"/>
      <c r="AA18" s="14"/>
      <c r="AB18" s="58">
        <v>167</v>
      </c>
      <c r="AC18" s="13"/>
      <c r="AD18" s="47">
        <v>647.1</v>
      </c>
      <c r="AE18" s="47">
        <v>1364.7</v>
      </c>
      <c r="AF18" s="17">
        <v>813.1</v>
      </c>
      <c r="AG18" s="17">
        <v>593.9</v>
      </c>
      <c r="AH18" s="17"/>
      <c r="AI18" s="17"/>
      <c r="AJ18" s="17"/>
      <c r="AK18" s="35">
        <f>SUM(AD18:AG18)</f>
        <v>3418.8</v>
      </c>
      <c r="AL18" s="35"/>
      <c r="AM18" s="17">
        <v>265.5</v>
      </c>
      <c r="AN18" s="17">
        <v>330.8</v>
      </c>
      <c r="AO18" s="17">
        <v>297.8</v>
      </c>
      <c r="AP18" s="17">
        <v>133.5</v>
      </c>
      <c r="AQ18" s="17"/>
      <c r="AR18" s="17"/>
      <c r="AS18" s="17"/>
      <c r="AT18" s="35">
        <f>SUM(AM18:AP18)</f>
        <v>1027.6</v>
      </c>
      <c r="AU18" s="60"/>
      <c r="AV18" s="60"/>
      <c r="AW18" s="14">
        <v>315</v>
      </c>
      <c r="AX18" s="14"/>
      <c r="AY18" s="14">
        <v>547</v>
      </c>
      <c r="AZ18" s="14"/>
      <c r="BA18" s="14">
        <v>109</v>
      </c>
      <c r="BB18" s="14"/>
      <c r="BC18" s="14">
        <v>979</v>
      </c>
      <c r="BD18" s="14"/>
      <c r="BE18" s="14"/>
      <c r="BF18" s="14"/>
      <c r="BG18" s="14"/>
      <c r="BH18" s="14"/>
      <c r="BI18" s="14"/>
      <c r="BJ18" s="14"/>
      <c r="BK18" s="20">
        <f>SUM(AW18:BC18)</f>
        <v>1950</v>
      </c>
      <c r="BL18" s="20"/>
      <c r="BM18" s="135"/>
      <c r="BN18" s="20"/>
      <c r="BO18" s="1">
        <v>37266</v>
      </c>
      <c r="BP18" s="1"/>
      <c r="BQ18" s="1">
        <v>16870</v>
      </c>
      <c r="BR18" s="1"/>
      <c r="BS18" s="1">
        <v>11957</v>
      </c>
      <c r="BT18" s="1"/>
      <c r="BU18" s="1">
        <v>46595</v>
      </c>
      <c r="BV18" s="1"/>
      <c r="BW18" s="1"/>
      <c r="BX18" s="1"/>
      <c r="BY18" s="1"/>
      <c r="BZ18" s="1"/>
      <c r="CA18" s="1"/>
      <c r="CB18" s="1"/>
      <c r="CC18" s="43">
        <v>112688</v>
      </c>
      <c r="CD18" s="43"/>
      <c r="CE18" s="1">
        <v>48323</v>
      </c>
      <c r="CF18" s="1"/>
      <c r="CG18" s="1"/>
      <c r="CH18" s="1"/>
      <c r="CI18" s="1">
        <v>57906</v>
      </c>
      <c r="CJ18" s="20">
        <v>106229</v>
      </c>
      <c r="CK18" s="79"/>
      <c r="CL18" s="79"/>
      <c r="CM18" s="87"/>
      <c r="CN18" s="82">
        <v>17</v>
      </c>
      <c r="CO18" s="14">
        <v>1</v>
      </c>
      <c r="CP18" s="14">
        <v>76</v>
      </c>
      <c r="CQ18" s="14"/>
      <c r="CR18" s="14"/>
      <c r="CS18" s="14"/>
      <c r="CT18" s="13">
        <v>94</v>
      </c>
      <c r="CU18" s="13"/>
      <c r="CV18" s="14">
        <v>332</v>
      </c>
      <c r="CW18" s="14">
        <v>20</v>
      </c>
      <c r="CX18" s="14">
        <v>638</v>
      </c>
      <c r="CY18" s="14"/>
      <c r="CZ18" s="14"/>
      <c r="DA18" s="14"/>
      <c r="DB18" s="19">
        <v>990</v>
      </c>
      <c r="DC18" s="14">
        <v>331717</v>
      </c>
      <c r="DD18" s="10">
        <v>15123</v>
      </c>
      <c r="DE18" s="10">
        <v>652453</v>
      </c>
      <c r="DF18" s="10">
        <v>253619</v>
      </c>
      <c r="DG18" s="10">
        <v>6277.09</v>
      </c>
      <c r="DH18" s="10">
        <v>91213</v>
      </c>
      <c r="DI18" s="38">
        <v>31387</v>
      </c>
      <c r="DJ18" s="38"/>
      <c r="DK18" s="1"/>
      <c r="DL18" s="1"/>
      <c r="DM18" s="1"/>
      <c r="DN18" s="1"/>
      <c r="DO18" s="1"/>
      <c r="DP18" s="1"/>
    </row>
    <row r="19" spans="1:120" ht="12.75">
      <c r="A19" s="14">
        <v>2013</v>
      </c>
      <c r="B19" s="14"/>
      <c r="C19" s="14">
        <v>1</v>
      </c>
      <c r="D19" s="14">
        <v>39</v>
      </c>
      <c r="E19" s="14">
        <v>3</v>
      </c>
      <c r="F19" s="14">
        <v>24</v>
      </c>
      <c r="G19" s="14"/>
      <c r="H19" s="14"/>
      <c r="I19" s="14"/>
      <c r="J19" s="13">
        <v>67</v>
      </c>
      <c r="K19" s="13"/>
      <c r="L19" s="13"/>
      <c r="M19" s="13"/>
      <c r="N19" s="14">
        <v>28.75</v>
      </c>
      <c r="O19" s="14"/>
      <c r="P19" s="14">
        <v>66.75</v>
      </c>
      <c r="Q19" s="14"/>
      <c r="R19" s="14">
        <v>39</v>
      </c>
      <c r="S19" s="14"/>
      <c r="T19" s="14">
        <v>33</v>
      </c>
      <c r="U19" s="14"/>
      <c r="V19" s="14"/>
      <c r="W19" s="14"/>
      <c r="X19" s="14"/>
      <c r="Y19" s="14"/>
      <c r="Z19" s="14"/>
      <c r="AA19" s="14"/>
      <c r="AB19" s="52">
        <f>SUM(N19:T19)</f>
        <v>167.5</v>
      </c>
      <c r="AC19" s="20"/>
      <c r="AD19" s="47">
        <v>806.05</v>
      </c>
      <c r="AE19" s="47">
        <v>1354.679</v>
      </c>
      <c r="AF19" s="17">
        <v>995.2</v>
      </c>
      <c r="AG19" s="17">
        <v>588.446</v>
      </c>
      <c r="AH19" s="17"/>
      <c r="AI19" s="17"/>
      <c r="AJ19" s="17"/>
      <c r="AK19" s="35">
        <f>SUM(AD19:AG19)</f>
        <v>3744.375</v>
      </c>
      <c r="AL19" s="35"/>
      <c r="AM19" s="17">
        <v>247.87</v>
      </c>
      <c r="AN19" s="17">
        <v>183.9</v>
      </c>
      <c r="AO19" s="17">
        <v>440.764</v>
      </c>
      <c r="AP19" s="17">
        <v>135.327</v>
      </c>
      <c r="AQ19" s="17"/>
      <c r="AR19" s="17"/>
      <c r="AS19" s="17"/>
      <c r="AT19" s="35">
        <f>SUM(AM19:AP19)</f>
        <v>1007.861</v>
      </c>
      <c r="AU19" s="60"/>
      <c r="AV19" s="60"/>
      <c r="AW19" s="14">
        <v>273</v>
      </c>
      <c r="AX19" s="14"/>
      <c r="AY19" s="14">
        <v>539</v>
      </c>
      <c r="AZ19" s="14"/>
      <c r="BA19" s="14">
        <v>105</v>
      </c>
      <c r="BB19" s="14"/>
      <c r="BC19" s="14">
        <v>979</v>
      </c>
      <c r="BD19" s="14"/>
      <c r="BE19" s="14"/>
      <c r="BF19" s="14"/>
      <c r="BG19" s="14"/>
      <c r="BH19" s="14"/>
      <c r="BI19" s="14"/>
      <c r="BJ19" s="14"/>
      <c r="BK19" s="20">
        <f>SUM(AW19:BC19)</f>
        <v>1896</v>
      </c>
      <c r="BL19" s="20"/>
      <c r="BM19" s="135"/>
      <c r="BN19" s="20"/>
      <c r="BO19" s="1">
        <v>48135</v>
      </c>
      <c r="BP19" s="1"/>
      <c r="BQ19" s="1">
        <v>22580</v>
      </c>
      <c r="BR19" s="1"/>
      <c r="BS19" s="1">
        <v>14352</v>
      </c>
      <c r="BT19" s="1"/>
      <c r="BU19" s="1">
        <v>35943</v>
      </c>
      <c r="BV19" s="1"/>
      <c r="BW19" s="1"/>
      <c r="BX19" s="1"/>
      <c r="BY19" s="1"/>
      <c r="BZ19" s="1"/>
      <c r="CA19" s="1"/>
      <c r="CB19" s="1"/>
      <c r="CC19" s="43">
        <v>121010</v>
      </c>
      <c r="CD19" s="43"/>
      <c r="CE19" s="1">
        <v>35943</v>
      </c>
      <c r="CF19" s="1"/>
      <c r="CG19" s="1"/>
      <c r="CH19" s="1"/>
      <c r="CI19" s="1">
        <v>48465</v>
      </c>
      <c r="CJ19" s="20">
        <v>84408</v>
      </c>
      <c r="CK19" s="79"/>
      <c r="CL19" s="79"/>
      <c r="CM19" s="87"/>
      <c r="CN19" s="82">
        <v>15</v>
      </c>
      <c r="CO19" s="14">
        <v>1</v>
      </c>
      <c r="CP19" s="14">
        <v>68</v>
      </c>
      <c r="CQ19" s="14"/>
      <c r="CR19" s="14"/>
      <c r="CS19" s="14"/>
      <c r="CT19" s="20">
        <f>SUM(CN19:CP19)</f>
        <v>84</v>
      </c>
      <c r="CU19" s="20"/>
      <c r="CV19" s="14">
        <v>330</v>
      </c>
      <c r="CW19" s="14">
        <v>20</v>
      </c>
      <c r="CX19" s="14">
        <v>618</v>
      </c>
      <c r="CY19" s="14"/>
      <c r="CZ19" s="14"/>
      <c r="DA19" s="14"/>
      <c r="DB19" s="20">
        <f>SUM(CV19:CX19)</f>
        <v>968</v>
      </c>
      <c r="DC19" s="14">
        <v>314531</v>
      </c>
      <c r="DD19" s="10">
        <v>15196</v>
      </c>
      <c r="DE19" s="10">
        <v>595899</v>
      </c>
      <c r="DF19" s="10">
        <v>255424</v>
      </c>
      <c r="DG19" s="8">
        <v>6277.09</v>
      </c>
      <c r="DH19" s="10">
        <v>96716</v>
      </c>
      <c r="DI19" s="38">
        <v>59187</v>
      </c>
      <c r="DJ19" s="38"/>
      <c r="DK19" s="1"/>
      <c r="DL19" s="1"/>
      <c r="DM19" s="1"/>
      <c r="DN19" s="1"/>
      <c r="DO19" s="1"/>
      <c r="DP19" s="1"/>
    </row>
    <row r="20" spans="1:120" ht="12.75">
      <c r="A20" s="14">
        <v>2014</v>
      </c>
      <c r="B20" s="14">
        <v>1</v>
      </c>
      <c r="C20" s="14">
        <v>1</v>
      </c>
      <c r="D20" s="14">
        <v>39</v>
      </c>
      <c r="E20" s="14">
        <v>3</v>
      </c>
      <c r="F20" s="14">
        <v>24</v>
      </c>
      <c r="G20" s="14"/>
      <c r="H20" s="14"/>
      <c r="I20" s="14"/>
      <c r="J20" s="13">
        <v>68</v>
      </c>
      <c r="K20" s="13"/>
      <c r="L20" s="53">
        <v>2.25</v>
      </c>
      <c r="M20" s="53"/>
      <c r="N20" s="14">
        <v>28</v>
      </c>
      <c r="O20" s="14"/>
      <c r="P20" s="14">
        <v>64.75</v>
      </c>
      <c r="Q20" s="14"/>
      <c r="R20" s="14">
        <v>35.5</v>
      </c>
      <c r="S20" s="14"/>
      <c r="T20" s="14">
        <v>32.75</v>
      </c>
      <c r="U20" s="14"/>
      <c r="V20" s="14"/>
      <c r="W20" s="14"/>
      <c r="X20" s="14"/>
      <c r="Y20" s="14"/>
      <c r="Z20" s="14"/>
      <c r="AA20" s="14"/>
      <c r="AB20" s="52">
        <v>163.25</v>
      </c>
      <c r="AC20" s="41">
        <v>64.2</v>
      </c>
      <c r="AD20" s="47">
        <v>906.8</v>
      </c>
      <c r="AE20" s="47">
        <v>1599.7</v>
      </c>
      <c r="AF20" s="17">
        <v>1015.9</v>
      </c>
      <c r="AG20" s="17">
        <v>746.5</v>
      </c>
      <c r="AH20" s="17"/>
      <c r="AI20" s="17"/>
      <c r="AJ20" s="17"/>
      <c r="AK20" s="35">
        <v>4333.1</v>
      </c>
      <c r="AL20" s="41">
        <v>0</v>
      </c>
      <c r="AM20" s="17">
        <v>338.7</v>
      </c>
      <c r="AN20" s="17">
        <v>107.8</v>
      </c>
      <c r="AO20" s="17">
        <v>295.6</v>
      </c>
      <c r="AP20" s="17">
        <v>810.9</v>
      </c>
      <c r="AQ20" s="17"/>
      <c r="AR20" s="17"/>
      <c r="AS20" s="17"/>
      <c r="AT20" s="35">
        <v>1553</v>
      </c>
      <c r="AU20" s="60"/>
      <c r="AV20" s="60"/>
      <c r="AW20" s="14">
        <v>226</v>
      </c>
      <c r="AX20" s="14"/>
      <c r="AY20" s="14">
        <v>574</v>
      </c>
      <c r="AZ20" s="14"/>
      <c r="BA20" s="14">
        <v>134</v>
      </c>
      <c r="BB20" s="14"/>
      <c r="BC20" s="14">
        <v>1033</v>
      </c>
      <c r="BD20" s="14"/>
      <c r="BE20" s="14"/>
      <c r="BF20" s="14"/>
      <c r="BG20" s="14"/>
      <c r="BH20" s="14"/>
      <c r="BI20" s="14"/>
      <c r="BJ20" s="14"/>
      <c r="BK20" s="20">
        <v>1967</v>
      </c>
      <c r="BL20" s="20"/>
      <c r="BM20" s="135"/>
      <c r="BN20" s="20"/>
      <c r="BO20" s="1">
        <v>44437</v>
      </c>
      <c r="BP20" s="1"/>
      <c r="BQ20" s="1">
        <v>19351</v>
      </c>
      <c r="BR20" s="1"/>
      <c r="BS20" s="1">
        <v>15210</v>
      </c>
      <c r="BT20" s="1"/>
      <c r="BU20" s="1">
        <v>41574</v>
      </c>
      <c r="BV20" s="1"/>
      <c r="BW20" s="1"/>
      <c r="BX20" s="1"/>
      <c r="BY20" s="1"/>
      <c r="BZ20" s="1"/>
      <c r="CA20" s="1"/>
      <c r="CB20" s="1"/>
      <c r="CC20" s="43">
        <v>120572</v>
      </c>
      <c r="CD20" s="43"/>
      <c r="CE20" s="1">
        <v>59920</v>
      </c>
      <c r="CF20" s="1"/>
      <c r="CG20" s="1"/>
      <c r="CH20" s="1"/>
      <c r="CI20" s="1">
        <v>74581</v>
      </c>
      <c r="CJ20" s="20">
        <v>134501</v>
      </c>
      <c r="CK20" s="79"/>
      <c r="CL20" s="79"/>
      <c r="CM20" s="87"/>
      <c r="CN20" s="82">
        <v>14</v>
      </c>
      <c r="CO20" s="14">
        <v>1</v>
      </c>
      <c r="CP20" s="14">
        <v>75</v>
      </c>
      <c r="CQ20" s="14"/>
      <c r="CR20" s="14"/>
      <c r="CS20" s="14"/>
      <c r="CT20" s="20">
        <v>90</v>
      </c>
      <c r="CU20" s="20"/>
      <c r="CV20" s="14">
        <v>314</v>
      </c>
      <c r="CW20" s="14">
        <v>20</v>
      </c>
      <c r="CX20" s="14">
        <v>668</v>
      </c>
      <c r="CY20" s="14"/>
      <c r="CZ20" s="14"/>
      <c r="DA20" s="14"/>
      <c r="DB20" s="20">
        <v>1002</v>
      </c>
      <c r="DC20" s="14">
        <v>301116</v>
      </c>
      <c r="DD20" s="10">
        <v>14837</v>
      </c>
      <c r="DE20" s="10">
        <v>547947</v>
      </c>
      <c r="DF20" s="10">
        <v>248186</v>
      </c>
      <c r="DG20" s="8">
        <v>6277.09</v>
      </c>
      <c r="DH20" s="10">
        <v>101249</v>
      </c>
      <c r="DI20" s="38">
        <v>52505</v>
      </c>
      <c r="DJ20" s="38"/>
      <c r="DK20" s="61">
        <v>9181</v>
      </c>
      <c r="DL20" s="61"/>
      <c r="DM20" s="61">
        <v>13</v>
      </c>
      <c r="DN20" s="61">
        <v>19</v>
      </c>
      <c r="DO20" s="61">
        <v>10</v>
      </c>
      <c r="DP20" s="1"/>
    </row>
    <row r="21" spans="1:120" ht="12.75">
      <c r="A21" s="14">
        <v>2015</v>
      </c>
      <c r="B21" s="14">
        <v>1</v>
      </c>
      <c r="C21" s="14">
        <v>1</v>
      </c>
      <c r="D21" s="14">
        <v>39</v>
      </c>
      <c r="E21" s="14">
        <v>3</v>
      </c>
      <c r="F21" s="14">
        <v>24</v>
      </c>
      <c r="G21" s="14"/>
      <c r="H21" s="14"/>
      <c r="I21" s="14"/>
      <c r="J21" s="13">
        <v>68</v>
      </c>
      <c r="K21" s="13"/>
      <c r="L21" s="53">
        <v>2.25</v>
      </c>
      <c r="M21" s="53"/>
      <c r="N21" s="14">
        <v>28</v>
      </c>
      <c r="O21" s="14"/>
      <c r="P21" s="14">
        <v>64.75</v>
      </c>
      <c r="Q21" s="14"/>
      <c r="R21" s="14">
        <v>36.5</v>
      </c>
      <c r="S21" s="14"/>
      <c r="T21" s="14">
        <v>32.75</v>
      </c>
      <c r="U21" s="14"/>
      <c r="V21" s="14"/>
      <c r="W21" s="14"/>
      <c r="X21" s="14"/>
      <c r="Y21" s="14"/>
      <c r="Z21" s="14"/>
      <c r="AA21" s="14"/>
      <c r="AB21" s="52">
        <v>164</v>
      </c>
      <c r="AC21" s="55">
        <v>27.59</v>
      </c>
      <c r="AD21" s="44">
        <v>252.1</v>
      </c>
      <c r="AE21" s="48">
        <v>511.9</v>
      </c>
      <c r="AF21" s="17">
        <v>332.2</v>
      </c>
      <c r="AG21" s="17">
        <v>261.3</v>
      </c>
      <c r="AH21" s="17"/>
      <c r="AI21" s="17"/>
      <c r="AJ21" s="17"/>
      <c r="AK21" s="35">
        <f>SUM(AC21:AG21)</f>
        <v>1385.09</v>
      </c>
      <c r="AL21" s="60">
        <v>13.4</v>
      </c>
      <c r="AM21" s="17">
        <v>71.8</v>
      </c>
      <c r="AN21" s="17">
        <v>32.1</v>
      </c>
      <c r="AO21" s="17">
        <v>125.5</v>
      </c>
      <c r="AP21" s="17">
        <v>22.1</v>
      </c>
      <c r="AQ21" s="17"/>
      <c r="AR21" s="17"/>
      <c r="AS21" s="17"/>
      <c r="AT21" s="35">
        <v>264.9</v>
      </c>
      <c r="AU21" s="60"/>
      <c r="AV21" s="60"/>
      <c r="AW21" s="14">
        <v>244</v>
      </c>
      <c r="AX21" s="14"/>
      <c r="AY21" s="14">
        <v>633</v>
      </c>
      <c r="AZ21" s="14"/>
      <c r="BA21" s="14">
        <v>183</v>
      </c>
      <c r="BB21" s="14"/>
      <c r="BC21" s="14">
        <v>1033</v>
      </c>
      <c r="BD21" s="14"/>
      <c r="BE21" s="14"/>
      <c r="BF21" s="14"/>
      <c r="BG21" s="14"/>
      <c r="BH21" s="14"/>
      <c r="BI21" s="14"/>
      <c r="BJ21" s="14"/>
      <c r="BK21" s="20">
        <v>2093</v>
      </c>
      <c r="BL21" s="20"/>
      <c r="BM21" s="135"/>
      <c r="BN21" s="20"/>
      <c r="BO21" s="1">
        <v>18105</v>
      </c>
      <c r="BP21" s="1"/>
      <c r="BQ21" s="1">
        <v>20679</v>
      </c>
      <c r="BR21" s="1"/>
      <c r="BS21" s="1">
        <v>19516</v>
      </c>
      <c r="BT21" s="1"/>
      <c r="BU21" s="1">
        <v>37624</v>
      </c>
      <c r="BV21" s="1"/>
      <c r="BW21" s="1"/>
      <c r="BX21" s="1"/>
      <c r="BY21" s="1"/>
      <c r="BZ21" s="1"/>
      <c r="CA21" s="1"/>
      <c r="CB21" s="1"/>
      <c r="CC21" s="20">
        <v>95924</v>
      </c>
      <c r="CD21" s="20"/>
      <c r="CE21" s="1">
        <v>73032</v>
      </c>
      <c r="CF21" s="1"/>
      <c r="CG21" s="1"/>
      <c r="CH21" s="1"/>
      <c r="CI21" s="1">
        <v>34105</v>
      </c>
      <c r="CJ21" s="20">
        <v>107137</v>
      </c>
      <c r="CK21" s="79"/>
      <c r="CL21" s="79"/>
      <c r="CM21" s="87"/>
      <c r="CN21" s="84">
        <v>10</v>
      </c>
      <c r="CO21" s="14">
        <v>1</v>
      </c>
      <c r="CP21" s="14">
        <v>73</v>
      </c>
      <c r="CQ21" s="14"/>
      <c r="CR21" s="14"/>
      <c r="CS21" s="14"/>
      <c r="CT21" s="20">
        <v>84</v>
      </c>
      <c r="CU21" s="20"/>
      <c r="CV21" s="14">
        <v>251</v>
      </c>
      <c r="CW21" s="14">
        <v>20</v>
      </c>
      <c r="CX21" s="14">
        <v>648</v>
      </c>
      <c r="CY21" s="14"/>
      <c r="CZ21" s="14"/>
      <c r="DA21" s="14"/>
      <c r="DB21" s="20">
        <v>919</v>
      </c>
      <c r="DC21" s="14">
        <v>307564</v>
      </c>
      <c r="DD21" s="10">
        <v>14507</v>
      </c>
      <c r="DE21" s="10">
        <v>522507</v>
      </c>
      <c r="DF21" s="10">
        <v>225648</v>
      </c>
      <c r="DG21" s="8">
        <v>6277.09</v>
      </c>
      <c r="DH21" s="10">
        <v>104969</v>
      </c>
      <c r="DI21" s="38">
        <v>50716</v>
      </c>
      <c r="DJ21" s="38"/>
      <c r="DK21" s="49">
        <v>2171</v>
      </c>
      <c r="DL21" s="49"/>
      <c r="DM21" s="49">
        <v>13</v>
      </c>
      <c r="DN21" s="49">
        <v>21</v>
      </c>
      <c r="DO21" s="49">
        <v>13</v>
      </c>
      <c r="DP21" s="1"/>
    </row>
    <row r="22" spans="1:120" ht="13.5" thickBot="1">
      <c r="A22" s="1">
        <v>2016</v>
      </c>
      <c r="B22" s="1">
        <v>1</v>
      </c>
      <c r="C22" s="1">
        <v>1</v>
      </c>
      <c r="D22" s="1">
        <v>39</v>
      </c>
      <c r="E22" s="1">
        <v>3</v>
      </c>
      <c r="F22" s="1">
        <v>23</v>
      </c>
      <c r="G22" s="1"/>
      <c r="H22" s="1"/>
      <c r="I22" s="1"/>
      <c r="J22" s="20">
        <v>67</v>
      </c>
      <c r="K22" s="20"/>
      <c r="L22" s="54">
        <v>2.25</v>
      </c>
      <c r="M22" s="54"/>
      <c r="N22" s="1">
        <v>28</v>
      </c>
      <c r="O22" s="1"/>
      <c r="P22" s="1">
        <v>64.75</v>
      </c>
      <c r="Q22" s="1"/>
      <c r="R22" s="1">
        <v>36.5</v>
      </c>
      <c r="S22" s="1"/>
      <c r="T22" s="6">
        <v>33</v>
      </c>
      <c r="U22" s="6"/>
      <c r="V22" s="6"/>
      <c r="W22" s="6"/>
      <c r="X22" s="6"/>
      <c r="Y22" s="6"/>
      <c r="Z22" s="6"/>
      <c r="AA22" s="6"/>
      <c r="AB22" s="52">
        <v>164.25</v>
      </c>
      <c r="AC22" s="6">
        <v>25.15</v>
      </c>
      <c r="AD22" s="45">
        <v>284.3</v>
      </c>
      <c r="AE22" s="49">
        <v>566.5</v>
      </c>
      <c r="AF22" s="1">
        <v>370.1</v>
      </c>
      <c r="AG22" s="6">
        <v>306.6</v>
      </c>
      <c r="AH22" s="6"/>
      <c r="AI22" s="6"/>
      <c r="AJ22" s="6"/>
      <c r="AK22" s="35">
        <f>SUM(AC22:AG22)</f>
        <v>1552.65</v>
      </c>
      <c r="AL22" s="60">
        <v>13.5</v>
      </c>
      <c r="AM22" s="1">
        <v>79.2</v>
      </c>
      <c r="AN22" s="1">
        <v>43.3</v>
      </c>
      <c r="AO22" s="1">
        <v>127.8</v>
      </c>
      <c r="AP22" s="1">
        <v>73.1</v>
      </c>
      <c r="AQ22" s="1"/>
      <c r="AR22" s="1"/>
      <c r="AS22" s="1"/>
      <c r="AT22" s="20">
        <v>336.9</v>
      </c>
      <c r="AU22" s="54"/>
      <c r="AV22" s="54"/>
      <c r="AW22" s="1">
        <v>255</v>
      </c>
      <c r="AX22" s="1"/>
      <c r="AY22" s="1">
        <v>686</v>
      </c>
      <c r="AZ22" s="1"/>
      <c r="BA22" s="1">
        <v>276</v>
      </c>
      <c r="BB22" s="1"/>
      <c r="BC22" s="1">
        <v>1070</v>
      </c>
      <c r="BD22" s="1"/>
      <c r="BE22" s="1"/>
      <c r="BF22" s="1"/>
      <c r="BG22" s="1"/>
      <c r="BH22" s="1"/>
      <c r="BI22" s="1"/>
      <c r="BJ22" s="1"/>
      <c r="BK22" s="20">
        <v>2287</v>
      </c>
      <c r="BL22" s="20"/>
      <c r="BM22" s="135"/>
      <c r="BN22" s="20"/>
      <c r="BO22" s="1">
        <v>58474</v>
      </c>
      <c r="BP22" s="1"/>
      <c r="BQ22" s="1">
        <v>26576</v>
      </c>
      <c r="BR22" s="1"/>
      <c r="BS22" s="1">
        <v>22499</v>
      </c>
      <c r="BT22" s="1"/>
      <c r="BU22" s="1">
        <v>50514</v>
      </c>
      <c r="BV22" s="1"/>
      <c r="BW22" s="1"/>
      <c r="BX22" s="1"/>
      <c r="BY22" s="1"/>
      <c r="BZ22" s="1"/>
      <c r="CA22" s="1"/>
      <c r="CB22" s="1"/>
      <c r="CC22" s="20">
        <v>158063</v>
      </c>
      <c r="CD22" s="20"/>
      <c r="CE22" s="1">
        <v>64216</v>
      </c>
      <c r="CF22" s="1"/>
      <c r="CG22" s="1"/>
      <c r="CH22" s="1"/>
      <c r="CI22" s="1">
        <v>75648</v>
      </c>
      <c r="CJ22" s="20">
        <f>SUM(CE22:CI22)</f>
        <v>139864</v>
      </c>
      <c r="CK22" s="79">
        <v>104000</v>
      </c>
      <c r="CL22" s="79">
        <v>29190</v>
      </c>
      <c r="CM22" s="90"/>
      <c r="CN22" s="39">
        <v>11</v>
      </c>
      <c r="CO22" s="1">
        <v>1</v>
      </c>
      <c r="CP22" s="1">
        <v>74</v>
      </c>
      <c r="CQ22" s="1"/>
      <c r="CR22" s="1"/>
      <c r="CS22" s="1"/>
      <c r="CT22" s="20">
        <v>86</v>
      </c>
      <c r="CU22" s="20"/>
      <c r="CV22" s="1">
        <v>260</v>
      </c>
      <c r="CW22" s="1">
        <v>20</v>
      </c>
      <c r="CX22" s="1">
        <v>727</v>
      </c>
      <c r="CY22" s="1"/>
      <c r="CZ22" s="1"/>
      <c r="DA22" s="1"/>
      <c r="DB22" s="20">
        <v>1007</v>
      </c>
      <c r="DC22" s="1">
        <v>297335</v>
      </c>
      <c r="DD22" s="50">
        <v>14766</v>
      </c>
      <c r="DE22" s="50">
        <v>533468</v>
      </c>
      <c r="DF22" s="50">
        <v>229981</v>
      </c>
      <c r="DG22" s="50">
        <v>6277.09</v>
      </c>
      <c r="DH22" s="50">
        <v>106381</v>
      </c>
      <c r="DI22" s="51">
        <v>62046</v>
      </c>
      <c r="DJ22" s="51"/>
      <c r="DK22" s="49">
        <v>4196</v>
      </c>
      <c r="DL22" s="49"/>
      <c r="DM22" s="49">
        <v>14</v>
      </c>
      <c r="DN22" s="49">
        <v>22</v>
      </c>
      <c r="DO22" s="49">
        <v>15</v>
      </c>
      <c r="DP22" s="1"/>
    </row>
    <row r="23" spans="1:120" ht="12.75">
      <c r="A23" s="12">
        <v>2017</v>
      </c>
      <c r="B23" s="12">
        <v>1</v>
      </c>
      <c r="C23" s="12">
        <v>1</v>
      </c>
      <c r="D23" s="12">
        <v>39</v>
      </c>
      <c r="E23" s="12">
        <v>3</v>
      </c>
      <c r="F23" s="12">
        <v>23</v>
      </c>
      <c r="G23" s="12"/>
      <c r="H23" s="12"/>
      <c r="I23" s="12"/>
      <c r="J23" s="42">
        <v>67</v>
      </c>
      <c r="K23" s="42"/>
      <c r="L23" s="97">
        <v>3.5</v>
      </c>
      <c r="M23" s="97"/>
      <c r="N23" s="12">
        <v>27.75</v>
      </c>
      <c r="O23" s="12"/>
      <c r="P23" s="12">
        <v>64.75</v>
      </c>
      <c r="Q23" s="12"/>
      <c r="R23" s="12">
        <v>37.5</v>
      </c>
      <c r="S23" s="12"/>
      <c r="T23" s="15">
        <v>32.25</v>
      </c>
      <c r="U23" s="15"/>
      <c r="V23" s="15"/>
      <c r="W23" s="15"/>
      <c r="X23" s="15"/>
      <c r="Y23" s="15"/>
      <c r="Z23" s="15"/>
      <c r="AA23" s="15"/>
      <c r="AB23" s="98">
        <f>SUM(L23+N23+P23+R23+T23)</f>
        <v>165.75</v>
      </c>
      <c r="AC23" s="15">
        <v>41.1</v>
      </c>
      <c r="AD23" s="99">
        <v>298.1</v>
      </c>
      <c r="AE23" s="100">
        <v>618.7</v>
      </c>
      <c r="AF23" s="12">
        <v>393.5</v>
      </c>
      <c r="AG23" s="15">
        <v>316.2</v>
      </c>
      <c r="AH23" s="15"/>
      <c r="AI23" s="15"/>
      <c r="AJ23" s="15"/>
      <c r="AK23" s="101">
        <f>SUM(AC23+AD23+AE23+AF23+AG23)</f>
        <v>1667.6000000000001</v>
      </c>
      <c r="AL23" s="74">
        <v>20.9</v>
      </c>
      <c r="AM23" s="12">
        <v>74.1</v>
      </c>
      <c r="AN23" s="12">
        <v>114.5</v>
      </c>
      <c r="AO23" s="12">
        <v>117.6</v>
      </c>
      <c r="AP23" s="12">
        <v>61.1</v>
      </c>
      <c r="AQ23" s="12"/>
      <c r="AR23" s="12"/>
      <c r="AS23" s="12"/>
      <c r="AT23" s="101">
        <f>SUM(AL23+AM23+AN23+AO23+AP23)</f>
        <v>388.20000000000005</v>
      </c>
      <c r="AU23" s="102">
        <v>16</v>
      </c>
      <c r="AV23" s="102"/>
      <c r="AW23" s="12">
        <v>332</v>
      </c>
      <c r="AX23" s="12"/>
      <c r="AY23" s="12">
        <v>668</v>
      </c>
      <c r="AZ23" s="12"/>
      <c r="BA23" s="12">
        <v>272</v>
      </c>
      <c r="BB23" s="12"/>
      <c r="BC23" s="12">
        <v>1123</v>
      </c>
      <c r="BD23" s="12"/>
      <c r="BE23" s="12"/>
      <c r="BF23" s="12"/>
      <c r="BG23" s="12"/>
      <c r="BH23" s="12"/>
      <c r="BI23" s="12"/>
      <c r="BJ23" s="12"/>
      <c r="BK23" s="103">
        <f>SUM(AU23:BC23)</f>
        <v>2411</v>
      </c>
      <c r="BL23" s="103"/>
      <c r="BM23" s="136">
        <v>2875</v>
      </c>
      <c r="BN23" s="102"/>
      <c r="BO23" s="12">
        <v>46693</v>
      </c>
      <c r="BP23" s="12"/>
      <c r="BQ23" s="12">
        <v>30121</v>
      </c>
      <c r="BR23" s="12"/>
      <c r="BS23" s="12">
        <v>27428</v>
      </c>
      <c r="BT23" s="12"/>
      <c r="BU23" s="12">
        <v>53222</v>
      </c>
      <c r="BV23" s="12"/>
      <c r="BW23" s="12"/>
      <c r="BX23" s="12"/>
      <c r="BY23" s="12"/>
      <c r="BZ23" s="12"/>
      <c r="CA23" s="12"/>
      <c r="CB23" s="12"/>
      <c r="CC23" s="103">
        <f>SUM(BM23:BU23)</f>
        <v>160339</v>
      </c>
      <c r="CD23" s="103"/>
      <c r="CE23" s="12">
        <v>85063</v>
      </c>
      <c r="CF23" s="12"/>
      <c r="CG23" s="12"/>
      <c r="CH23" s="12"/>
      <c r="CI23" s="12">
        <v>68425</v>
      </c>
      <c r="CJ23" s="42">
        <f>SUM(CE23:CI23)</f>
        <v>153488</v>
      </c>
      <c r="CK23" s="42">
        <v>117000</v>
      </c>
      <c r="CL23" s="42">
        <v>35653</v>
      </c>
      <c r="CM23" s="104">
        <v>1</v>
      </c>
      <c r="CN23" s="12">
        <v>15</v>
      </c>
      <c r="CO23" s="12">
        <v>1</v>
      </c>
      <c r="CP23" s="12">
        <v>74</v>
      </c>
      <c r="CQ23" s="12"/>
      <c r="CR23" s="12"/>
      <c r="CS23" s="12"/>
      <c r="CT23" s="42">
        <f>SUM(CM23:CP23)</f>
        <v>91</v>
      </c>
      <c r="CU23" s="97">
        <v>25</v>
      </c>
      <c r="CV23" s="12">
        <v>259</v>
      </c>
      <c r="CW23" s="12">
        <v>5</v>
      </c>
      <c r="CX23" s="12">
        <v>765</v>
      </c>
      <c r="CY23" s="12"/>
      <c r="CZ23" s="12"/>
      <c r="DA23" s="12"/>
      <c r="DB23" s="42">
        <f>SUM(CU23:CX23)</f>
        <v>1054</v>
      </c>
      <c r="DC23" s="12">
        <v>304076</v>
      </c>
      <c r="DD23" s="105">
        <v>14400</v>
      </c>
      <c r="DE23" s="105">
        <v>538706</v>
      </c>
      <c r="DF23" s="105">
        <v>221806</v>
      </c>
      <c r="DG23" s="105">
        <v>6277.09</v>
      </c>
      <c r="DH23" s="105">
        <v>107788</v>
      </c>
      <c r="DI23" s="106">
        <v>72211</v>
      </c>
      <c r="DJ23" s="106"/>
      <c r="DK23" s="100">
        <v>7380</v>
      </c>
      <c r="DL23" s="100"/>
      <c r="DM23" s="100">
        <v>14</v>
      </c>
      <c r="DN23" s="100">
        <v>22</v>
      </c>
      <c r="DO23" s="100">
        <v>0</v>
      </c>
      <c r="DP23" s="107">
        <v>11</v>
      </c>
    </row>
    <row r="24" spans="1:120" s="1" customFormat="1" ht="12.75">
      <c r="A24" s="1">
        <v>2018</v>
      </c>
      <c r="B24" s="1">
        <v>1</v>
      </c>
      <c r="C24" s="1">
        <v>1</v>
      </c>
      <c r="D24" s="1">
        <v>38</v>
      </c>
      <c r="E24" s="1">
        <v>3</v>
      </c>
      <c r="F24" s="1">
        <v>24</v>
      </c>
      <c r="J24" s="20">
        <v>67</v>
      </c>
      <c r="K24" s="54">
        <v>1</v>
      </c>
      <c r="L24" s="60">
        <v>5</v>
      </c>
      <c r="M24" s="60"/>
      <c r="N24" s="1">
        <v>28.5</v>
      </c>
      <c r="P24" s="1">
        <v>65.75</v>
      </c>
      <c r="R24" s="1">
        <v>37.5</v>
      </c>
      <c r="T24" s="6">
        <v>31</v>
      </c>
      <c r="U24" s="6"/>
      <c r="V24" s="6"/>
      <c r="W24" s="6"/>
      <c r="X24" s="6"/>
      <c r="Y24" s="6"/>
      <c r="Z24" s="6"/>
      <c r="AA24" s="6">
        <v>125</v>
      </c>
      <c r="AB24" s="52">
        <f>SUM(L24+N24+P24+R24+T24)</f>
        <v>167.75</v>
      </c>
      <c r="AC24" s="6">
        <v>44</v>
      </c>
      <c r="AD24" s="70">
        <v>369.9</v>
      </c>
      <c r="AE24" s="45">
        <v>671</v>
      </c>
      <c r="AF24" s="1">
        <v>449.738</v>
      </c>
      <c r="AG24" s="6">
        <v>349.752</v>
      </c>
      <c r="AH24" s="6"/>
      <c r="AI24" s="6"/>
      <c r="AJ24" s="6"/>
      <c r="AK24" s="35">
        <f>SUM(AC24:AG24)</f>
        <v>1884.39</v>
      </c>
      <c r="AL24" s="60">
        <v>51.8</v>
      </c>
      <c r="AM24" s="1">
        <v>167.1</v>
      </c>
      <c r="AN24" s="6">
        <v>153</v>
      </c>
      <c r="AO24" s="1">
        <v>75.8</v>
      </c>
      <c r="AP24" s="1">
        <v>49.2</v>
      </c>
      <c r="AT24" s="35">
        <f>SUM(AL24:AP24)</f>
        <v>496.9</v>
      </c>
      <c r="AU24" s="76">
        <v>43</v>
      </c>
      <c r="AV24" s="76"/>
      <c r="AW24" s="1">
        <v>356</v>
      </c>
      <c r="AY24" s="1">
        <v>876</v>
      </c>
      <c r="BA24" s="1">
        <v>124</v>
      </c>
      <c r="BC24" s="1">
        <v>1167</v>
      </c>
      <c r="BK24" s="77">
        <f>SUM(AU24:BC24)</f>
        <v>2566</v>
      </c>
      <c r="BL24" s="77"/>
      <c r="BM24" s="137">
        <v>1023</v>
      </c>
      <c r="BN24" s="76"/>
      <c r="BO24" s="1">
        <v>63479</v>
      </c>
      <c r="BQ24" s="1">
        <v>31691</v>
      </c>
      <c r="BS24" s="1">
        <v>25587</v>
      </c>
      <c r="BU24" s="1">
        <v>54280</v>
      </c>
      <c r="CC24" s="77">
        <f>SUM(BM24:BU24)</f>
        <v>176060</v>
      </c>
      <c r="CD24" s="77"/>
      <c r="CE24" s="1">
        <v>78414</v>
      </c>
      <c r="CI24" s="1">
        <v>85211</v>
      </c>
      <c r="CJ24" s="20">
        <f>SUM(CE24:CI24)</f>
        <v>163625</v>
      </c>
      <c r="CK24" s="20"/>
      <c r="CL24" s="20"/>
      <c r="CM24" s="54">
        <v>1</v>
      </c>
      <c r="CN24" s="1">
        <v>15</v>
      </c>
      <c r="CO24" s="1">
        <v>1</v>
      </c>
      <c r="CP24" s="1">
        <v>73</v>
      </c>
      <c r="CT24" s="20">
        <v>90</v>
      </c>
      <c r="CU24" s="54">
        <v>25</v>
      </c>
      <c r="CV24" s="1">
        <v>251</v>
      </c>
      <c r="CW24" s="1">
        <v>5</v>
      </c>
      <c r="CX24" s="1">
        <v>729</v>
      </c>
      <c r="DB24" s="20">
        <f>SUM(CU24:CX24)</f>
        <v>1010</v>
      </c>
      <c r="DC24" s="1">
        <v>295818</v>
      </c>
      <c r="DD24" s="50">
        <v>14055</v>
      </c>
      <c r="DE24" s="50">
        <v>543338</v>
      </c>
      <c r="DF24" s="50">
        <v>224391</v>
      </c>
      <c r="DG24" s="50">
        <v>6277.09</v>
      </c>
      <c r="DH24" s="50">
        <v>110389</v>
      </c>
      <c r="DI24" s="69">
        <v>74065</v>
      </c>
      <c r="DJ24" s="69"/>
      <c r="DK24" s="49">
        <v>7891</v>
      </c>
      <c r="DL24" s="49"/>
      <c r="DM24" s="49">
        <v>15</v>
      </c>
      <c r="DN24" s="49">
        <v>22</v>
      </c>
      <c r="DO24" s="49">
        <v>15</v>
      </c>
      <c r="DP24" s="72">
        <v>11</v>
      </c>
    </row>
    <row r="25" spans="1:120" s="22" customFormat="1" ht="12.75">
      <c r="A25" s="1">
        <v>2019</v>
      </c>
      <c r="B25" s="1">
        <v>1</v>
      </c>
      <c r="C25" s="1">
        <v>1</v>
      </c>
      <c r="D25" s="1">
        <v>38</v>
      </c>
      <c r="E25" s="1">
        <v>3</v>
      </c>
      <c r="F25" s="1">
        <v>22</v>
      </c>
      <c r="G25" s="1"/>
      <c r="H25" s="1"/>
      <c r="I25" s="1"/>
      <c r="J25" s="20">
        <f>SUM(B25:F25)</f>
        <v>65</v>
      </c>
      <c r="K25" s="54">
        <v>1</v>
      </c>
      <c r="L25" s="116">
        <v>6</v>
      </c>
      <c r="M25" s="116">
        <v>17.5</v>
      </c>
      <c r="N25" s="115">
        <v>28.5</v>
      </c>
      <c r="O25" s="115">
        <v>55.75</v>
      </c>
      <c r="P25" s="115">
        <v>65.75</v>
      </c>
      <c r="Q25" s="115">
        <v>27</v>
      </c>
      <c r="R25" s="115">
        <v>37.5</v>
      </c>
      <c r="S25" s="115">
        <v>23</v>
      </c>
      <c r="T25" s="115">
        <v>29.25</v>
      </c>
      <c r="U25" s="115"/>
      <c r="V25" s="115"/>
      <c r="W25" s="115"/>
      <c r="X25" s="115"/>
      <c r="Y25" s="115"/>
      <c r="Z25" s="115"/>
      <c r="AA25" s="115">
        <f>SUM(K25+M25+O25+Q25+S25)</f>
        <v>124.25</v>
      </c>
      <c r="AB25" s="52">
        <f>SUM(L25+N25+P25+R25+T25)</f>
        <v>167</v>
      </c>
      <c r="AC25" s="6">
        <v>58</v>
      </c>
      <c r="AD25" s="111">
        <v>411.3</v>
      </c>
      <c r="AE25" s="45">
        <v>734.7</v>
      </c>
      <c r="AF25" s="6">
        <v>480</v>
      </c>
      <c r="AG25" s="6">
        <v>367</v>
      </c>
      <c r="AH25" s="6"/>
      <c r="AI25" s="6"/>
      <c r="AJ25" s="6"/>
      <c r="AK25" s="35">
        <f>SUM(AC25:AG25)</f>
        <v>2051</v>
      </c>
      <c r="AL25" s="60">
        <v>37</v>
      </c>
      <c r="AM25" s="6">
        <v>232</v>
      </c>
      <c r="AN25" s="6">
        <v>145.3</v>
      </c>
      <c r="AO25" s="6">
        <v>204.8</v>
      </c>
      <c r="AP25" s="114">
        <v>43</v>
      </c>
      <c r="AQ25" s="114"/>
      <c r="AR25" s="114"/>
      <c r="AS25" s="114"/>
      <c r="AT25" s="35">
        <f>SUM(AL25:AP25)</f>
        <v>662.1</v>
      </c>
      <c r="AU25" s="76">
        <v>77</v>
      </c>
      <c r="AV25" s="76"/>
      <c r="AW25" s="1">
        <v>418</v>
      </c>
      <c r="AX25" s="1"/>
      <c r="AY25" s="1">
        <v>815</v>
      </c>
      <c r="AZ25" s="1"/>
      <c r="BA25" s="1">
        <v>238</v>
      </c>
      <c r="BB25" s="1"/>
      <c r="BC25" s="1">
        <v>1027</v>
      </c>
      <c r="BD25" s="1"/>
      <c r="BE25" s="1"/>
      <c r="BF25" s="1"/>
      <c r="BG25" s="1"/>
      <c r="BH25" s="1"/>
      <c r="BI25" s="1"/>
      <c r="BJ25" s="1"/>
      <c r="BK25" s="77">
        <f>SUM(AU25:BC25)</f>
        <v>2575</v>
      </c>
      <c r="BL25" s="77"/>
      <c r="BM25" s="137">
        <v>4482</v>
      </c>
      <c r="BN25" s="76"/>
      <c r="BO25" s="1">
        <v>96253</v>
      </c>
      <c r="BP25" s="1"/>
      <c r="BQ25" s="1">
        <v>40807</v>
      </c>
      <c r="BR25" s="1"/>
      <c r="BS25" s="1">
        <v>27431</v>
      </c>
      <c r="BT25" s="1"/>
      <c r="BU25" s="1">
        <v>68127</v>
      </c>
      <c r="BV25" s="1"/>
      <c r="BW25" s="1"/>
      <c r="BX25" s="1"/>
      <c r="BY25" s="1"/>
      <c r="BZ25" s="1"/>
      <c r="CA25" s="1"/>
      <c r="CB25" s="1"/>
      <c r="CC25" s="77">
        <f>SUM(BM25:BU25)</f>
        <v>237100</v>
      </c>
      <c r="CD25" s="77"/>
      <c r="CE25" s="1">
        <v>0</v>
      </c>
      <c r="CF25" s="1"/>
      <c r="CG25" s="1"/>
      <c r="CH25" s="1"/>
      <c r="CI25" s="1">
        <v>0</v>
      </c>
      <c r="CJ25" s="20">
        <v>0</v>
      </c>
      <c r="CK25" s="20">
        <v>0</v>
      </c>
      <c r="CL25" s="20">
        <v>0</v>
      </c>
      <c r="CM25" s="54">
        <v>1</v>
      </c>
      <c r="CN25" s="1">
        <v>15</v>
      </c>
      <c r="CO25" s="1">
        <v>1</v>
      </c>
      <c r="CP25" s="1">
        <v>69</v>
      </c>
      <c r="CQ25" s="1"/>
      <c r="CR25" s="1"/>
      <c r="CS25" s="1"/>
      <c r="CT25" s="20">
        <f>SUM(CM25:CP25)</f>
        <v>86</v>
      </c>
      <c r="CU25" s="54">
        <v>24</v>
      </c>
      <c r="CV25" s="1">
        <v>251</v>
      </c>
      <c r="CW25" s="1">
        <v>7</v>
      </c>
      <c r="CX25" s="1">
        <v>719</v>
      </c>
      <c r="CY25" s="1"/>
      <c r="CZ25" s="1"/>
      <c r="DA25" s="1"/>
      <c r="DB25" s="20">
        <f>SUM(CU25:CX25)</f>
        <v>1001</v>
      </c>
      <c r="DC25" s="1">
        <v>296609</v>
      </c>
      <c r="DD25" s="50">
        <v>13572</v>
      </c>
      <c r="DE25" s="50">
        <v>525789</v>
      </c>
      <c r="DF25" s="50">
        <v>202574</v>
      </c>
      <c r="DG25" s="50">
        <v>6277.09</v>
      </c>
      <c r="DH25" s="50">
        <v>111722</v>
      </c>
      <c r="DI25" s="69">
        <v>72923</v>
      </c>
      <c r="DJ25" s="69"/>
      <c r="DK25" s="49">
        <v>8019</v>
      </c>
      <c r="DL25" s="49"/>
      <c r="DM25" s="49">
        <v>18</v>
      </c>
      <c r="DN25" s="49">
        <v>22</v>
      </c>
      <c r="DO25" s="49">
        <v>7</v>
      </c>
      <c r="DP25" s="72">
        <v>17</v>
      </c>
    </row>
    <row r="26" spans="1:120" s="22" customFormat="1" ht="12.75">
      <c r="A26" s="12">
        <v>2020</v>
      </c>
      <c r="B26" s="12">
        <v>1</v>
      </c>
      <c r="C26" s="12">
        <v>1</v>
      </c>
      <c r="D26" s="12">
        <v>38</v>
      </c>
      <c r="E26" s="12">
        <v>3</v>
      </c>
      <c r="F26" s="12">
        <v>19</v>
      </c>
      <c r="G26" s="12"/>
      <c r="H26" s="12"/>
      <c r="I26" s="12"/>
      <c r="J26" s="42">
        <f>SUM(B26:F26)</f>
        <v>62</v>
      </c>
      <c r="K26" s="97">
        <v>0.5</v>
      </c>
      <c r="L26" s="119">
        <v>8</v>
      </c>
      <c r="M26" s="119">
        <v>17.75</v>
      </c>
      <c r="N26" s="120">
        <v>28</v>
      </c>
      <c r="O26" s="120">
        <v>56.25</v>
      </c>
      <c r="P26" s="120">
        <v>63.75</v>
      </c>
      <c r="Q26" s="119">
        <v>26.75</v>
      </c>
      <c r="R26" s="120">
        <v>38.5</v>
      </c>
      <c r="S26" s="119">
        <v>24.5</v>
      </c>
      <c r="T26" s="120">
        <v>27.5</v>
      </c>
      <c r="U26" s="120"/>
      <c r="V26" s="120"/>
      <c r="W26" s="120"/>
      <c r="X26" s="120"/>
      <c r="Y26" s="120"/>
      <c r="Z26" s="120"/>
      <c r="AA26" s="120">
        <f>SUM(K26+M26+O26+Q26+S26)</f>
        <v>125.75</v>
      </c>
      <c r="AB26" s="98">
        <f>SUM(L26+N26+P26+R26+T26)</f>
        <v>165.75</v>
      </c>
      <c r="AC26" s="15">
        <v>91.6</v>
      </c>
      <c r="AD26" s="121">
        <v>384.9</v>
      </c>
      <c r="AE26" s="46">
        <v>793.3</v>
      </c>
      <c r="AF26" s="15">
        <v>511.3</v>
      </c>
      <c r="AG26" s="15">
        <v>391.436</v>
      </c>
      <c r="AH26" s="15"/>
      <c r="AI26" s="15"/>
      <c r="AJ26" s="15"/>
      <c r="AK26" s="101">
        <f>SUM(AC26:AG26)</f>
        <v>2172.536</v>
      </c>
      <c r="AL26" s="74">
        <v>68.5</v>
      </c>
      <c r="AM26" s="15">
        <v>168.4</v>
      </c>
      <c r="AN26" s="15">
        <v>115.5</v>
      </c>
      <c r="AO26" s="15">
        <v>363.1</v>
      </c>
      <c r="AP26" s="122">
        <v>44.234</v>
      </c>
      <c r="AQ26" s="122"/>
      <c r="AR26" s="122"/>
      <c r="AS26" s="122"/>
      <c r="AT26" s="101">
        <f>SUM(AL26:AP26)</f>
        <v>759.734</v>
      </c>
      <c r="AU26" s="102">
        <v>8</v>
      </c>
      <c r="AV26" s="102">
        <v>0</v>
      </c>
      <c r="AW26" s="12">
        <v>215</v>
      </c>
      <c r="AX26" s="12">
        <v>10</v>
      </c>
      <c r="AY26" s="12">
        <v>1410</v>
      </c>
      <c r="AZ26" s="12">
        <v>52</v>
      </c>
      <c r="BA26" s="12">
        <v>141</v>
      </c>
      <c r="BB26" s="12">
        <v>10</v>
      </c>
      <c r="BC26" s="12">
        <v>686</v>
      </c>
      <c r="BD26" s="12">
        <v>42</v>
      </c>
      <c r="BE26" s="12"/>
      <c r="BF26" s="12"/>
      <c r="BG26" s="12"/>
      <c r="BH26" s="12"/>
      <c r="BI26" s="12"/>
      <c r="BJ26" s="12"/>
      <c r="BK26" s="103">
        <f>SUM(AU26+AW26+AY26+BA26+BC26)</f>
        <v>2460</v>
      </c>
      <c r="BL26" s="103">
        <f>SUM(AV26+AX26+AZ26+BB26+BD26)</f>
        <v>114</v>
      </c>
      <c r="BM26" s="136">
        <v>1550</v>
      </c>
      <c r="BN26" s="102">
        <v>0</v>
      </c>
      <c r="BO26" s="12">
        <v>50114</v>
      </c>
      <c r="BP26" s="12">
        <v>6796</v>
      </c>
      <c r="BQ26" s="12">
        <v>41788</v>
      </c>
      <c r="BR26" s="12">
        <v>21222</v>
      </c>
      <c r="BS26" s="12">
        <v>11881</v>
      </c>
      <c r="BT26" s="12">
        <v>3483</v>
      </c>
      <c r="BU26" s="12">
        <v>76866</v>
      </c>
      <c r="BV26" s="12">
        <v>50301</v>
      </c>
      <c r="BW26" s="12"/>
      <c r="BX26" s="12"/>
      <c r="BY26" s="12"/>
      <c r="BZ26" s="12"/>
      <c r="CA26" s="12"/>
      <c r="CB26" s="12"/>
      <c r="CC26" s="103">
        <f>SUM(BM26+BO26+BQ26+BS26+BU26)</f>
        <v>182199</v>
      </c>
      <c r="CD26" s="103">
        <f>SUM(BN26+BP26+BR26+BT26+BV26)</f>
        <v>81802</v>
      </c>
      <c r="CE26" s="12">
        <v>13620</v>
      </c>
      <c r="CF26" s="12"/>
      <c r="CG26" s="12"/>
      <c r="CH26" s="12"/>
      <c r="CI26" s="12">
        <v>9880</v>
      </c>
      <c r="CJ26" s="42">
        <f>SUM(CE26:CI26)</f>
        <v>23500</v>
      </c>
      <c r="CK26" s="42"/>
      <c r="CL26" s="42"/>
      <c r="CM26" s="97">
        <v>1</v>
      </c>
      <c r="CN26" s="12">
        <v>13</v>
      </c>
      <c r="CO26" s="12">
        <v>1</v>
      </c>
      <c r="CP26" s="12">
        <v>64</v>
      </c>
      <c r="CQ26" s="12"/>
      <c r="CR26" s="12"/>
      <c r="CS26" s="12"/>
      <c r="CT26" s="42">
        <f>SUM(CM26:CP26)</f>
        <v>79</v>
      </c>
      <c r="CU26" s="97">
        <v>27</v>
      </c>
      <c r="CV26" s="12">
        <v>199</v>
      </c>
      <c r="CW26" s="12">
        <v>12</v>
      </c>
      <c r="CX26" s="12">
        <v>691</v>
      </c>
      <c r="CY26" s="12"/>
      <c r="CZ26" s="12"/>
      <c r="DA26" s="12"/>
      <c r="DB26" s="42">
        <f>SUM(CU26:CX26)</f>
        <v>929</v>
      </c>
      <c r="DC26" s="12">
        <v>295884</v>
      </c>
      <c r="DD26" s="105">
        <v>12833</v>
      </c>
      <c r="DE26" s="105">
        <v>408697</v>
      </c>
      <c r="DF26" s="105">
        <v>181529</v>
      </c>
      <c r="DG26" s="105">
        <v>6277.09</v>
      </c>
      <c r="DH26" s="105">
        <v>112748</v>
      </c>
      <c r="DI26" s="106">
        <v>140209</v>
      </c>
      <c r="DJ26" s="123">
        <v>112209</v>
      </c>
      <c r="DK26" s="100">
        <v>124745</v>
      </c>
      <c r="DL26" s="100">
        <v>118082</v>
      </c>
      <c r="DM26" s="100">
        <v>18</v>
      </c>
      <c r="DN26" s="100">
        <v>25</v>
      </c>
      <c r="DO26" s="100">
        <v>7</v>
      </c>
      <c r="DP26" s="107">
        <v>5</v>
      </c>
    </row>
    <row r="27" spans="1:120" s="1" customFormat="1" ht="12.75">
      <c r="A27" s="1">
        <v>2021</v>
      </c>
      <c r="B27" s="1">
        <v>1</v>
      </c>
      <c r="C27" s="1">
        <v>1</v>
      </c>
      <c r="D27" s="1">
        <v>38</v>
      </c>
      <c r="E27" s="1">
        <v>3</v>
      </c>
      <c r="F27" s="1">
        <v>0</v>
      </c>
      <c r="G27" s="1">
        <v>1</v>
      </c>
      <c r="H27" s="1">
        <v>1</v>
      </c>
      <c r="I27" s="1">
        <v>1</v>
      </c>
      <c r="J27" s="20">
        <f>SUM(B27:I27)</f>
        <v>46</v>
      </c>
      <c r="K27" s="54">
        <v>0</v>
      </c>
      <c r="L27" s="116">
        <v>7</v>
      </c>
      <c r="M27" s="116">
        <v>26.75</v>
      </c>
      <c r="N27" s="115">
        <v>38.5</v>
      </c>
      <c r="O27" s="115">
        <v>55.25</v>
      </c>
      <c r="P27" s="115">
        <v>63.75</v>
      </c>
      <c r="Q27" s="115">
        <v>26.75</v>
      </c>
      <c r="R27" s="115">
        <v>40</v>
      </c>
      <c r="S27" s="115">
        <v>0</v>
      </c>
      <c r="T27" s="115">
        <v>0</v>
      </c>
      <c r="U27" s="115">
        <v>6</v>
      </c>
      <c r="V27" s="126">
        <v>6</v>
      </c>
      <c r="W27" s="115">
        <v>5.5</v>
      </c>
      <c r="X27" s="126">
        <v>5.75</v>
      </c>
      <c r="Y27" s="116">
        <v>6.1</v>
      </c>
      <c r="Z27" s="126">
        <v>6.35</v>
      </c>
      <c r="AA27" s="115">
        <f>SUM(K27+M27+O27+Q27+U27+W27+Y27)</f>
        <v>126.35</v>
      </c>
      <c r="AB27" s="52">
        <f>SUM(L27+N27+P27+R27+V27+X27+Z27)</f>
        <v>167.35</v>
      </c>
      <c r="AC27" s="6">
        <v>84.13</v>
      </c>
      <c r="AD27" s="127">
        <v>470.064</v>
      </c>
      <c r="AE27" s="45">
        <v>869</v>
      </c>
      <c r="AF27" s="6">
        <v>566</v>
      </c>
      <c r="AG27" s="6">
        <v>0</v>
      </c>
      <c r="AH27" s="6">
        <v>79.364</v>
      </c>
      <c r="AI27" s="6">
        <v>60.958</v>
      </c>
      <c r="AJ27" s="6">
        <v>50.607</v>
      </c>
      <c r="AK27" s="35">
        <v>2180.1</v>
      </c>
      <c r="AL27" s="138">
        <v>52.1</v>
      </c>
      <c r="AM27" s="6">
        <v>305.464</v>
      </c>
      <c r="AN27" s="6">
        <v>22</v>
      </c>
      <c r="AO27" s="6">
        <v>155.3</v>
      </c>
      <c r="AP27" s="114">
        <v>0</v>
      </c>
      <c r="AQ27" s="114">
        <v>4.925</v>
      </c>
      <c r="AR27" s="114">
        <v>5.48</v>
      </c>
      <c r="AS27" s="114">
        <v>2.144</v>
      </c>
      <c r="AT27" s="35">
        <v>547.4</v>
      </c>
      <c r="AU27" s="76">
        <v>0</v>
      </c>
      <c r="AV27" s="76"/>
      <c r="AW27" s="1">
        <v>385</v>
      </c>
      <c r="AX27" s="1">
        <v>33</v>
      </c>
      <c r="AY27" s="1">
        <v>1385</v>
      </c>
      <c r="AZ27" s="1">
        <v>21</v>
      </c>
      <c r="BA27" s="1">
        <v>112</v>
      </c>
      <c r="BB27" s="1">
        <v>0</v>
      </c>
      <c r="BC27" s="1">
        <v>0</v>
      </c>
      <c r="BD27" s="1">
        <v>0</v>
      </c>
      <c r="BE27" s="1">
        <v>90</v>
      </c>
      <c r="BF27" s="1">
        <v>6</v>
      </c>
      <c r="BG27" s="1">
        <v>113</v>
      </c>
      <c r="BH27" s="1">
        <v>14</v>
      </c>
      <c r="BI27" s="1">
        <v>104</v>
      </c>
      <c r="BJ27" s="1">
        <v>7</v>
      </c>
      <c r="BK27" s="77">
        <f>SUM(AU27+AW27+AY27+BA27+BC27+BE27+BG27+BI27)</f>
        <v>2189</v>
      </c>
      <c r="BL27" s="77">
        <f>SUM(AV27+AX27+AZ27+BB27+BD27+BF27+BH27+BJ27)</f>
        <v>81</v>
      </c>
      <c r="BM27" s="137">
        <v>0</v>
      </c>
      <c r="BN27" s="76">
        <v>0</v>
      </c>
      <c r="BO27" s="1">
        <v>76067</v>
      </c>
      <c r="BP27" s="1">
        <v>20373</v>
      </c>
      <c r="BQ27" s="1">
        <v>20815</v>
      </c>
      <c r="BR27" s="1">
        <v>1776</v>
      </c>
      <c r="BS27" s="1">
        <v>12449</v>
      </c>
      <c r="BT27" s="1">
        <v>0</v>
      </c>
      <c r="BU27" s="1">
        <v>0</v>
      </c>
      <c r="BV27" s="1">
        <v>0</v>
      </c>
      <c r="BW27" s="128">
        <v>29131</v>
      </c>
      <c r="BX27" s="1">
        <v>5020</v>
      </c>
      <c r="BY27" s="128">
        <v>33889</v>
      </c>
      <c r="BZ27" s="1">
        <v>25260</v>
      </c>
      <c r="CA27" s="128">
        <v>25622</v>
      </c>
      <c r="CB27" s="1">
        <v>15311</v>
      </c>
      <c r="CC27" s="77">
        <f>SUM(BM27+BO27+BQ27+BS27+BW27+BY27+CA27)</f>
        <v>197973</v>
      </c>
      <c r="CD27" s="77">
        <f>SUM(BN27+BP27+BR27+BT27+BX27+BZ27+CB27)</f>
        <v>67740</v>
      </c>
      <c r="CE27" s="1">
        <v>0</v>
      </c>
      <c r="CF27" s="1">
        <v>1893</v>
      </c>
      <c r="CG27" s="1">
        <v>1500</v>
      </c>
      <c r="CH27" s="1">
        <v>2088</v>
      </c>
      <c r="CI27" s="1">
        <v>2086</v>
      </c>
      <c r="CJ27" s="20">
        <f>SUM(CE27:CI27)</f>
        <v>7567</v>
      </c>
      <c r="CK27" s="20"/>
      <c r="CL27" s="20"/>
      <c r="CM27" s="54">
        <v>0</v>
      </c>
      <c r="CN27" s="1">
        <v>28</v>
      </c>
      <c r="CO27" s="1">
        <v>1</v>
      </c>
      <c r="CP27" s="1">
        <v>0</v>
      </c>
      <c r="CQ27" s="1">
        <v>8</v>
      </c>
      <c r="CR27" s="1">
        <v>12</v>
      </c>
      <c r="CS27" s="1">
        <v>12</v>
      </c>
      <c r="CT27" s="20">
        <v>61</v>
      </c>
      <c r="CU27" s="54">
        <v>0</v>
      </c>
      <c r="CV27" s="1">
        <v>354</v>
      </c>
      <c r="CW27" s="1">
        <v>12</v>
      </c>
      <c r="CX27" s="1">
        <v>0</v>
      </c>
      <c r="CY27" s="1">
        <v>84</v>
      </c>
      <c r="CZ27" s="1">
        <v>98</v>
      </c>
      <c r="DA27" s="1">
        <v>106</v>
      </c>
      <c r="DB27" s="20">
        <v>654</v>
      </c>
      <c r="DC27" s="1">
        <v>298866</v>
      </c>
      <c r="DD27" s="50">
        <v>12648</v>
      </c>
      <c r="DE27" s="50">
        <v>411559</v>
      </c>
      <c r="DF27" s="50">
        <v>154655</v>
      </c>
      <c r="DG27" s="50">
        <v>6277.09</v>
      </c>
      <c r="DH27" s="50">
        <v>114761</v>
      </c>
      <c r="DI27" s="69">
        <v>401243</v>
      </c>
      <c r="DJ27" s="118">
        <v>366930</v>
      </c>
      <c r="DK27" s="49">
        <v>127640</v>
      </c>
      <c r="DL27" s="49">
        <v>118787</v>
      </c>
      <c r="DM27" s="49">
        <v>18</v>
      </c>
      <c r="DN27" s="49">
        <v>25</v>
      </c>
      <c r="DO27" s="49">
        <v>7</v>
      </c>
      <c r="DP27" s="72">
        <v>19</v>
      </c>
    </row>
    <row r="28" spans="1:120" s="1" customFormat="1" ht="12.75">
      <c r="A28" s="1">
        <v>2022</v>
      </c>
      <c r="B28" s="1">
        <v>1</v>
      </c>
      <c r="C28" s="1">
        <v>1</v>
      </c>
      <c r="D28" s="1">
        <v>38</v>
      </c>
      <c r="E28" s="1">
        <v>3</v>
      </c>
      <c r="F28" s="1">
        <v>0</v>
      </c>
      <c r="G28" s="1">
        <v>1</v>
      </c>
      <c r="H28" s="1">
        <v>1</v>
      </c>
      <c r="I28" s="1">
        <v>1</v>
      </c>
      <c r="J28" s="20">
        <f>SUM(B28:I28)</f>
        <v>46</v>
      </c>
      <c r="K28" s="54">
        <v>0</v>
      </c>
      <c r="L28" s="126">
        <v>8</v>
      </c>
      <c r="M28" s="116">
        <v>23.63</v>
      </c>
      <c r="N28" s="126">
        <v>38.5</v>
      </c>
      <c r="O28" s="115">
        <v>55.25</v>
      </c>
      <c r="P28" s="126">
        <v>63.75</v>
      </c>
      <c r="Q28" s="115">
        <v>25</v>
      </c>
      <c r="R28" s="126">
        <v>40</v>
      </c>
      <c r="S28" s="115">
        <v>0</v>
      </c>
      <c r="T28" s="115">
        <v>0</v>
      </c>
      <c r="U28" s="115">
        <v>6</v>
      </c>
      <c r="V28" s="126">
        <v>6</v>
      </c>
      <c r="W28" s="115">
        <v>5.5</v>
      </c>
      <c r="X28" s="126">
        <v>5.75</v>
      </c>
      <c r="Y28" s="116">
        <v>6.6</v>
      </c>
      <c r="Z28" s="126">
        <v>6.6</v>
      </c>
      <c r="AA28" s="115">
        <f>SUM(K28+M28+O28+Q28+U28+W28+Y28)</f>
        <v>121.97999999999999</v>
      </c>
      <c r="AB28" s="52">
        <f>SUM(L28+N28+P28+R28+V28+X28+Z28)</f>
        <v>168.6</v>
      </c>
      <c r="AC28" s="6">
        <v>86.6</v>
      </c>
      <c r="AD28" s="127">
        <v>634.659</v>
      </c>
      <c r="AE28" s="45">
        <v>877</v>
      </c>
      <c r="AF28" s="6">
        <v>697.314</v>
      </c>
      <c r="AG28" s="6">
        <v>0</v>
      </c>
      <c r="AH28" s="6">
        <v>88.4</v>
      </c>
      <c r="AI28" s="6">
        <v>85.1</v>
      </c>
      <c r="AJ28" s="6">
        <v>97.1</v>
      </c>
      <c r="AK28" s="35">
        <f>SUM(AC28:AJ28)</f>
        <v>2566.173</v>
      </c>
      <c r="AL28" s="138">
        <v>51.8</v>
      </c>
      <c r="AM28" s="142">
        <v>201.79</v>
      </c>
      <c r="AN28" s="6">
        <v>53.8</v>
      </c>
      <c r="AO28" s="6">
        <v>163.4</v>
      </c>
      <c r="AP28" s="114">
        <v>0</v>
      </c>
      <c r="AQ28" s="114">
        <v>3.8</v>
      </c>
      <c r="AR28" s="114">
        <v>5.2</v>
      </c>
      <c r="AS28" s="114">
        <v>2.45</v>
      </c>
      <c r="AT28" s="35">
        <f>SUM(AL28:AS28)</f>
        <v>482.23999999999995</v>
      </c>
      <c r="AU28" s="76">
        <v>0</v>
      </c>
      <c r="AV28" s="76">
        <v>0</v>
      </c>
      <c r="AW28" s="1">
        <v>533</v>
      </c>
      <c r="AX28" s="1">
        <v>0</v>
      </c>
      <c r="AY28" s="1">
        <v>1766</v>
      </c>
      <c r="AZ28" s="1">
        <v>0</v>
      </c>
      <c r="BA28" s="1">
        <v>160</v>
      </c>
      <c r="BB28" s="1">
        <v>0</v>
      </c>
      <c r="BC28" s="1">
        <v>0</v>
      </c>
      <c r="BD28" s="1">
        <v>0</v>
      </c>
      <c r="BE28" s="1">
        <v>120</v>
      </c>
      <c r="BF28" s="1">
        <v>0</v>
      </c>
      <c r="BG28" s="1">
        <v>154</v>
      </c>
      <c r="BH28" s="1">
        <v>0</v>
      </c>
      <c r="BI28" s="1">
        <v>109</v>
      </c>
      <c r="BJ28" s="1">
        <v>0</v>
      </c>
      <c r="BK28" s="77">
        <f>SUM(AU28:BJ28)</f>
        <v>2842</v>
      </c>
      <c r="BL28" s="77">
        <v>0</v>
      </c>
      <c r="BM28" s="137">
        <v>0</v>
      </c>
      <c r="BN28" s="76">
        <v>0</v>
      </c>
      <c r="BO28" s="1">
        <v>71463</v>
      </c>
      <c r="BP28" s="1">
        <v>0</v>
      </c>
      <c r="BQ28" s="1">
        <v>34301</v>
      </c>
      <c r="BR28" s="1">
        <v>0</v>
      </c>
      <c r="BS28" s="1">
        <v>12628</v>
      </c>
      <c r="BT28" s="1">
        <v>0</v>
      </c>
      <c r="BU28" s="1">
        <v>0</v>
      </c>
      <c r="BV28" s="139">
        <v>0</v>
      </c>
      <c r="BW28" s="140">
        <v>38311</v>
      </c>
      <c r="BX28" s="139">
        <v>0</v>
      </c>
      <c r="BY28" s="140">
        <v>8429</v>
      </c>
      <c r="BZ28" s="139">
        <v>0</v>
      </c>
      <c r="CA28" s="140">
        <v>14923</v>
      </c>
      <c r="CB28" s="139">
        <v>0</v>
      </c>
      <c r="CC28" s="141">
        <f>SUM(BL28:CB28)</f>
        <v>180055</v>
      </c>
      <c r="CD28" s="141">
        <v>0</v>
      </c>
      <c r="CE28" s="139">
        <v>0</v>
      </c>
      <c r="CF28" s="139">
        <v>1993</v>
      </c>
      <c r="CG28" s="139">
        <v>3025</v>
      </c>
      <c r="CH28" s="139">
        <v>1407</v>
      </c>
      <c r="CI28" s="139">
        <v>16667</v>
      </c>
      <c r="CJ28" s="20">
        <f>SUM(CE28:CI28)</f>
        <v>23092</v>
      </c>
      <c r="CK28" s="20">
        <v>0</v>
      </c>
      <c r="CL28" s="20">
        <v>0</v>
      </c>
      <c r="CM28" s="54">
        <v>0</v>
      </c>
      <c r="CN28" s="1">
        <v>30</v>
      </c>
      <c r="CO28" s="1">
        <v>1</v>
      </c>
      <c r="CP28" s="1">
        <v>0</v>
      </c>
      <c r="CQ28" s="1">
        <v>8</v>
      </c>
      <c r="CR28" s="1">
        <v>13</v>
      </c>
      <c r="CS28" s="1">
        <v>9</v>
      </c>
      <c r="CT28" s="20">
        <f>SUM(CN28:CS28)</f>
        <v>61</v>
      </c>
      <c r="CU28" s="54">
        <v>0</v>
      </c>
      <c r="CV28" s="1">
        <v>321</v>
      </c>
      <c r="CW28" s="1">
        <v>12</v>
      </c>
      <c r="CX28" s="1">
        <v>0</v>
      </c>
      <c r="CY28" s="1">
        <v>86</v>
      </c>
      <c r="CZ28" s="1">
        <v>107</v>
      </c>
      <c r="DA28" s="1">
        <v>68</v>
      </c>
      <c r="DB28" s="20">
        <f>SUM(CU28:DA28)</f>
        <v>594</v>
      </c>
      <c r="DC28" s="1">
        <v>295770</v>
      </c>
      <c r="DD28" s="50" t="s">
        <v>17</v>
      </c>
      <c r="DE28" s="50">
        <v>413819</v>
      </c>
      <c r="DF28" s="50">
        <v>189792</v>
      </c>
      <c r="DG28" s="50">
        <v>6005.900000000001</v>
      </c>
      <c r="DH28" s="50">
        <v>115898</v>
      </c>
      <c r="DI28" s="69">
        <v>438324</v>
      </c>
      <c r="DJ28" s="118">
        <v>398058</v>
      </c>
      <c r="DK28" s="49">
        <v>111569</v>
      </c>
      <c r="DL28" s="49">
        <v>105187</v>
      </c>
      <c r="DM28" s="49">
        <v>18</v>
      </c>
      <c r="DN28" s="49">
        <v>25</v>
      </c>
      <c r="DO28" s="49">
        <v>11</v>
      </c>
      <c r="DP28" s="72">
        <v>21</v>
      </c>
    </row>
    <row r="29" spans="1:105" ht="12.75">
      <c r="A29" s="5" t="s">
        <v>24</v>
      </c>
      <c r="B29" s="5"/>
      <c r="BC29" s="110"/>
      <c r="BD29" s="4"/>
      <c r="BE29" s="4"/>
      <c r="BF29" s="4"/>
      <c r="BG29" s="4"/>
      <c r="BH29" s="4"/>
      <c r="BI29" s="4"/>
      <c r="BJ29" s="4"/>
      <c r="BU29" s="110"/>
      <c r="BV29" s="4"/>
      <c r="BW29" s="4"/>
      <c r="BX29" s="4"/>
      <c r="BY29" s="4"/>
      <c r="BZ29" s="4"/>
      <c r="CA29" s="4"/>
      <c r="CB29" s="4"/>
      <c r="CP29" s="110"/>
      <c r="CQ29" s="4"/>
      <c r="CR29" s="4"/>
      <c r="CS29" s="4"/>
      <c r="CX29" s="110"/>
      <c r="CY29" s="4"/>
      <c r="CZ29" s="4"/>
      <c r="DA29" s="4"/>
    </row>
    <row r="30" spans="1:28" ht="12.75">
      <c r="A30" s="5" t="s">
        <v>25</v>
      </c>
      <c r="B30" s="5"/>
      <c r="AB30" s="112"/>
    </row>
    <row r="31" spans="1:40" ht="12.75">
      <c r="A31" s="28" t="s">
        <v>26</v>
      </c>
      <c r="B31" s="2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AN31" s="113"/>
    </row>
    <row r="32" spans="1:13" ht="12.75">
      <c r="A32" s="129" t="s">
        <v>56</v>
      </c>
      <c r="B32" s="32"/>
      <c r="C32" s="22"/>
      <c r="D32" s="22"/>
      <c r="E32" s="22"/>
      <c r="F32" s="22"/>
      <c r="G32" s="22"/>
      <c r="H32" s="22"/>
      <c r="I32" s="22"/>
      <c r="J32" s="24"/>
      <c r="K32" s="24"/>
      <c r="L32" s="24"/>
      <c r="M32" s="24"/>
    </row>
    <row r="33" spans="1:13" ht="12.75">
      <c r="A33" s="129" t="s">
        <v>59</v>
      </c>
      <c r="B33" s="32"/>
      <c r="C33" s="4"/>
      <c r="D33" s="4"/>
      <c r="E33" s="4"/>
      <c r="F33" s="4"/>
      <c r="G33" s="4"/>
      <c r="H33" s="4"/>
      <c r="I33" s="4"/>
      <c r="J33" s="25"/>
      <c r="K33" s="25"/>
      <c r="L33" s="25"/>
      <c r="M33" s="25"/>
    </row>
    <row r="34" spans="1:13" ht="12.75">
      <c r="A34" s="22"/>
      <c r="B34" s="22"/>
      <c r="C34" s="22"/>
      <c r="D34" s="22"/>
      <c r="E34" s="22"/>
      <c r="F34" s="22"/>
      <c r="G34" s="22"/>
      <c r="H34" s="22"/>
      <c r="I34" s="22"/>
      <c r="J34" s="24"/>
      <c r="K34" s="24"/>
      <c r="L34" s="24"/>
      <c r="M34" s="24"/>
    </row>
    <row r="35" spans="1:13" ht="12.75">
      <c r="A35" s="22"/>
      <c r="B35" s="22"/>
      <c r="C35" s="22"/>
      <c r="D35" s="22"/>
      <c r="E35" s="22"/>
      <c r="F35" s="22"/>
      <c r="G35" s="22"/>
      <c r="H35" s="22"/>
      <c r="I35" s="22"/>
      <c r="J35" s="24"/>
      <c r="K35" s="24"/>
      <c r="L35" s="24"/>
      <c r="M35" s="24"/>
    </row>
    <row r="36" spans="1:13" ht="12.75">
      <c r="A36" s="22"/>
      <c r="B36" s="22"/>
      <c r="C36" s="22"/>
      <c r="D36" s="22"/>
      <c r="E36" s="22"/>
      <c r="F36" s="22"/>
      <c r="G36" s="22"/>
      <c r="H36" s="22"/>
      <c r="I36" s="22"/>
      <c r="J36" s="24"/>
      <c r="K36" s="24"/>
      <c r="L36" s="24"/>
      <c r="M36" s="24"/>
    </row>
    <row r="37" spans="1:13" ht="12.75">
      <c r="A37" s="22"/>
      <c r="B37" s="22"/>
      <c r="C37" s="22"/>
      <c r="D37" s="22"/>
      <c r="E37" s="22"/>
      <c r="F37" s="22"/>
      <c r="G37" s="22"/>
      <c r="H37" s="22"/>
      <c r="I37" s="22"/>
      <c r="J37" s="24"/>
      <c r="K37" s="24"/>
      <c r="L37" s="24"/>
      <c r="M37" s="24"/>
    </row>
    <row r="38" spans="1:13" ht="12.75">
      <c r="A38" s="22"/>
      <c r="B38" s="22"/>
      <c r="C38" s="22"/>
      <c r="D38" s="22"/>
      <c r="E38" s="22"/>
      <c r="F38" s="22"/>
      <c r="G38" s="22"/>
      <c r="H38" s="22"/>
      <c r="I38" s="22"/>
      <c r="J38" s="24"/>
      <c r="K38" s="24"/>
      <c r="L38" s="24"/>
      <c r="M38" s="24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24"/>
      <c r="K39" s="24"/>
      <c r="L39" s="24"/>
      <c r="M39" s="2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25"/>
      <c r="K40" s="25"/>
      <c r="L40" s="25"/>
      <c r="M40" s="25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25"/>
      <c r="K41" s="25"/>
      <c r="L41" s="25"/>
      <c r="M41" s="25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25"/>
      <c r="K42" s="25"/>
      <c r="L42" s="25"/>
      <c r="M42" s="25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25"/>
      <c r="K43" s="25"/>
      <c r="L43" s="25"/>
      <c r="M43" s="25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25"/>
      <c r="K44" s="25"/>
      <c r="L44" s="25"/>
      <c r="M44" s="25"/>
    </row>
    <row r="48" spans="5:13" ht="12.75">
      <c r="E48" s="22"/>
      <c r="F48" s="22"/>
      <c r="G48" s="22"/>
      <c r="H48" s="22"/>
      <c r="I48" s="22"/>
      <c r="J48" s="22"/>
      <c r="K48" s="22"/>
      <c r="L48" s="22"/>
      <c r="M48" s="22"/>
    </row>
    <row r="49" spans="5:13" ht="12.75"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2.75">
      <c r="A50" s="22"/>
      <c r="B50" s="22"/>
      <c r="C50" s="23"/>
      <c r="D50" s="23"/>
      <c r="E50" s="23"/>
      <c r="F50" s="23"/>
      <c r="G50" s="23"/>
      <c r="H50" s="23"/>
      <c r="I50" s="23"/>
      <c r="J50" s="22"/>
      <c r="K50" s="22"/>
      <c r="L50" s="22"/>
      <c r="M50" s="22"/>
    </row>
    <row r="51" spans="1:13" ht="12.75">
      <c r="A51" s="22"/>
      <c r="B51" s="22"/>
      <c r="C51" s="24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22"/>
      <c r="B52" s="22"/>
      <c r="C52" s="24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2.75">
      <c r="A53" s="22"/>
      <c r="B53" s="22"/>
      <c r="C53" s="24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2.75">
      <c r="A54" s="22"/>
      <c r="B54" s="22"/>
      <c r="C54" s="24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.75">
      <c r="A55" s="22"/>
      <c r="B55" s="22"/>
      <c r="C55" s="24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2.75">
      <c r="A56" s="22"/>
      <c r="B56" s="22"/>
      <c r="C56" s="24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22"/>
      <c r="B57" s="22"/>
      <c r="C57" s="24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75">
      <c r="A58" s="22"/>
      <c r="B58" s="22"/>
      <c r="C58" s="24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4"/>
      <c r="B59" s="4"/>
      <c r="C59" s="25"/>
      <c r="D59" s="4"/>
      <c r="E59" s="4"/>
      <c r="F59" s="4"/>
      <c r="G59" s="4"/>
      <c r="H59" s="4"/>
      <c r="I59" s="4"/>
      <c r="J59" s="22"/>
      <c r="K59" s="22"/>
      <c r="L59" s="22"/>
      <c r="M59" s="22"/>
    </row>
    <row r="60" spans="1:13" ht="12.75">
      <c r="A60" s="4"/>
      <c r="B60" s="4"/>
      <c r="C60" s="25"/>
      <c r="D60" s="4"/>
      <c r="E60" s="4"/>
      <c r="F60" s="4"/>
      <c r="G60" s="4"/>
      <c r="H60" s="4"/>
      <c r="I60" s="4"/>
      <c r="J60" s="22"/>
      <c r="K60" s="22"/>
      <c r="L60" s="22"/>
      <c r="M60" s="22"/>
    </row>
    <row r="61" spans="1:13" ht="12.75">
      <c r="A61" s="4"/>
      <c r="B61" s="4"/>
      <c r="C61" s="26"/>
      <c r="D61" s="4"/>
      <c r="E61" s="4"/>
      <c r="F61" s="4"/>
      <c r="G61" s="4"/>
      <c r="H61" s="4"/>
      <c r="I61" s="4"/>
      <c r="J61" s="22"/>
      <c r="K61" s="22"/>
      <c r="L61" s="22"/>
      <c r="M61" s="22"/>
    </row>
    <row r="62" spans="1:13" ht="12.75">
      <c r="A62" s="4"/>
      <c r="B62" s="4"/>
      <c r="C62" s="25"/>
      <c r="D62" s="4"/>
      <c r="E62" s="4"/>
      <c r="F62" s="4"/>
      <c r="G62" s="4"/>
      <c r="H62" s="4"/>
      <c r="I62" s="4"/>
      <c r="J62" s="22"/>
      <c r="K62" s="22"/>
      <c r="L62" s="22"/>
      <c r="M62" s="22"/>
    </row>
    <row r="63" spans="1:13" ht="12.75">
      <c r="A63" s="4"/>
      <c r="B63" s="4"/>
      <c r="C63" s="25"/>
      <c r="D63" s="4"/>
      <c r="E63" s="4"/>
      <c r="F63" s="4"/>
      <c r="G63" s="4"/>
      <c r="H63" s="4"/>
      <c r="I63" s="4"/>
      <c r="J63" s="22"/>
      <c r="K63" s="22"/>
      <c r="L63" s="22"/>
      <c r="M63" s="22"/>
    </row>
    <row r="64" spans="1:13" ht="12.75">
      <c r="A64" s="4"/>
      <c r="B64" s="4"/>
      <c r="C64" s="27"/>
      <c r="D64" s="4"/>
      <c r="E64" s="4"/>
      <c r="F64" s="4"/>
      <c r="G64" s="4"/>
      <c r="H64" s="4"/>
      <c r="I64" s="4"/>
      <c r="J64" s="22"/>
      <c r="K64" s="22"/>
      <c r="L64" s="22"/>
      <c r="M64" s="22"/>
    </row>
    <row r="65" spans="1:13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2.75">
      <c r="A66" s="22"/>
      <c r="B66" s="22"/>
      <c r="C66" s="23"/>
      <c r="D66" s="23"/>
      <c r="E66" s="23"/>
      <c r="F66" s="23"/>
      <c r="G66" s="23"/>
      <c r="H66" s="23"/>
      <c r="I66" s="23"/>
      <c r="J66" s="22"/>
      <c r="K66" s="22"/>
      <c r="L66" s="22"/>
      <c r="M66" s="22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83" spans="1:9" ht="12.75">
      <c r="A83" s="28"/>
      <c r="B83" s="28"/>
      <c r="C83" s="28"/>
      <c r="D83" s="22"/>
      <c r="E83" s="22"/>
      <c r="F83" s="22"/>
      <c r="G83" s="22"/>
      <c r="H83" s="22"/>
      <c r="I83" s="22"/>
    </row>
    <row r="84" spans="1:9" ht="12.75">
      <c r="A84" s="29"/>
      <c r="B84" s="29"/>
      <c r="C84" s="24"/>
      <c r="D84" s="22"/>
      <c r="E84" s="22"/>
      <c r="F84" s="22"/>
      <c r="G84" s="22"/>
      <c r="H84" s="22"/>
      <c r="I84" s="22"/>
    </row>
    <row r="85" spans="1:9" ht="12.75">
      <c r="A85" s="29"/>
      <c r="B85" s="29"/>
      <c r="C85" s="24"/>
      <c r="D85" s="22"/>
      <c r="E85" s="22"/>
      <c r="F85" s="22"/>
      <c r="G85" s="22"/>
      <c r="H85" s="22"/>
      <c r="I85" s="22"/>
    </row>
    <row r="86" spans="1:9" ht="12.75">
      <c r="A86" s="29"/>
      <c r="B86" s="29"/>
      <c r="C86" s="24"/>
      <c r="D86" s="22"/>
      <c r="E86" s="22"/>
      <c r="F86" s="22"/>
      <c r="G86" s="22"/>
      <c r="H86" s="22"/>
      <c r="I86" s="22"/>
    </row>
    <row r="87" spans="1:9" ht="12.75">
      <c r="A87" s="29"/>
      <c r="B87" s="29"/>
      <c r="C87" s="24"/>
      <c r="D87" s="22"/>
      <c r="E87" s="22"/>
      <c r="F87" s="22"/>
      <c r="G87" s="22"/>
      <c r="H87" s="22"/>
      <c r="I87" s="22"/>
    </row>
    <row r="88" spans="1:9" ht="12.75">
      <c r="A88" s="29"/>
      <c r="B88" s="29"/>
      <c r="C88" s="24"/>
      <c r="D88" s="22"/>
      <c r="E88" s="22"/>
      <c r="F88" s="22"/>
      <c r="G88" s="22"/>
      <c r="H88" s="22"/>
      <c r="I88" s="22"/>
    </row>
    <row r="89" spans="1:9" ht="12.75">
      <c r="A89" s="29"/>
      <c r="B89" s="29"/>
      <c r="C89" s="24"/>
      <c r="D89" s="22"/>
      <c r="E89" s="22"/>
      <c r="F89" s="22"/>
      <c r="G89" s="22"/>
      <c r="H89" s="22"/>
      <c r="I89" s="22"/>
    </row>
    <row r="90" spans="1:9" ht="12.75">
      <c r="A90" s="29"/>
      <c r="B90" s="29"/>
      <c r="C90" s="24"/>
      <c r="D90" s="22"/>
      <c r="E90" s="22"/>
      <c r="F90" s="22"/>
      <c r="G90" s="22"/>
      <c r="H90" s="22"/>
      <c r="I90" s="22"/>
    </row>
    <row r="91" spans="1:9" ht="12.75">
      <c r="A91" s="29"/>
      <c r="B91" s="29"/>
      <c r="C91" s="24"/>
      <c r="D91" s="22"/>
      <c r="E91" s="22"/>
      <c r="F91" s="22"/>
      <c r="G91" s="22"/>
      <c r="H91" s="22"/>
      <c r="I91" s="22"/>
    </row>
    <row r="92" spans="1:9" ht="12.75">
      <c r="A92" s="30"/>
      <c r="B92" s="30"/>
      <c r="C92" s="25"/>
      <c r="D92" s="22"/>
      <c r="E92" s="22"/>
      <c r="F92" s="22"/>
      <c r="G92" s="22"/>
      <c r="H92" s="22"/>
      <c r="I92" s="22"/>
    </row>
    <row r="93" spans="1:9" ht="12.75">
      <c r="A93" s="30"/>
      <c r="B93" s="30"/>
      <c r="C93" s="25"/>
      <c r="D93" s="22"/>
      <c r="E93" s="22"/>
      <c r="F93" s="22"/>
      <c r="G93" s="22"/>
      <c r="H93" s="22"/>
      <c r="I93" s="22"/>
    </row>
    <row r="94" spans="1:9" ht="12.75">
      <c r="A94" s="30"/>
      <c r="B94" s="30"/>
      <c r="C94" s="25"/>
      <c r="D94" s="22"/>
      <c r="E94" s="22"/>
      <c r="F94" s="22"/>
      <c r="G94" s="22"/>
      <c r="H94" s="22"/>
      <c r="I94" s="22"/>
    </row>
    <row r="95" spans="1:9" ht="12.75">
      <c r="A95" s="30"/>
      <c r="B95" s="30"/>
      <c r="C95" s="25"/>
      <c r="D95" s="22"/>
      <c r="E95" s="22"/>
      <c r="F95" s="22"/>
      <c r="G95" s="22"/>
      <c r="H95" s="22"/>
      <c r="I95" s="22"/>
    </row>
    <row r="96" spans="1:9" ht="12.75">
      <c r="A96" s="30"/>
      <c r="B96" s="30"/>
      <c r="C96" s="27"/>
      <c r="D96" s="22"/>
      <c r="E96" s="22"/>
      <c r="F96" s="22"/>
      <c r="G96" s="22"/>
      <c r="H96" s="22"/>
      <c r="I96" s="22"/>
    </row>
    <row r="97" spans="1:9" ht="12.75">
      <c r="A97" s="30"/>
      <c r="B97" s="30"/>
      <c r="C97" s="27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30"/>
      <c r="B101" s="30"/>
      <c r="C101" s="23"/>
      <c r="D101" s="23"/>
      <c r="E101" s="23"/>
      <c r="F101" s="23"/>
      <c r="G101" s="23"/>
      <c r="H101" s="23"/>
      <c r="I101" s="23"/>
    </row>
    <row r="102" spans="1:9" ht="12.75">
      <c r="A102" s="22"/>
      <c r="B102" s="22"/>
      <c r="C102" s="4"/>
      <c r="D102" s="31"/>
      <c r="E102" s="4"/>
      <c r="F102" s="4"/>
      <c r="G102" s="4"/>
      <c r="H102" s="4"/>
      <c r="I102" s="4"/>
    </row>
    <row r="109" spans="1:5" ht="12.75">
      <c r="A109" s="22"/>
      <c r="B109" s="22"/>
      <c r="C109" s="28"/>
      <c r="D109" s="22"/>
      <c r="E109" s="22"/>
    </row>
    <row r="110" spans="1:5" ht="12.75">
      <c r="A110" s="29"/>
      <c r="B110" s="29"/>
      <c r="C110" s="24"/>
      <c r="D110" s="22"/>
      <c r="E110" s="22"/>
    </row>
    <row r="111" spans="1:5" ht="12.75">
      <c r="A111" s="29"/>
      <c r="B111" s="29"/>
      <c r="C111" s="24"/>
      <c r="D111" s="22"/>
      <c r="E111" s="22"/>
    </row>
    <row r="112" spans="1:5" ht="12.75">
      <c r="A112" s="29"/>
      <c r="B112" s="29"/>
      <c r="C112" s="24"/>
      <c r="D112" s="22"/>
      <c r="E112" s="22"/>
    </row>
    <row r="113" spans="1:5" ht="12.75">
      <c r="A113" s="29"/>
      <c r="B113" s="29"/>
      <c r="C113" s="24"/>
      <c r="D113" s="22"/>
      <c r="E113" s="22"/>
    </row>
    <row r="114" spans="1:5" ht="12.75">
      <c r="A114" s="29"/>
      <c r="B114" s="29"/>
      <c r="C114" s="24"/>
      <c r="D114" s="22"/>
      <c r="E114" s="22"/>
    </row>
    <row r="115" spans="1:5" ht="12.75">
      <c r="A115" s="29"/>
      <c r="B115" s="29"/>
      <c r="C115" s="24"/>
      <c r="D115" s="22"/>
      <c r="E115" s="22"/>
    </row>
    <row r="116" spans="1:5" ht="12.75">
      <c r="A116" s="29"/>
      <c r="B116" s="29"/>
      <c r="C116" s="24"/>
      <c r="D116" s="22"/>
      <c r="E116" s="22"/>
    </row>
    <row r="117" spans="1:5" ht="12.75">
      <c r="A117" s="29"/>
      <c r="B117" s="29"/>
      <c r="C117" s="24"/>
      <c r="D117" s="22"/>
      <c r="E117" s="22"/>
    </row>
    <row r="118" spans="1:5" ht="12.75">
      <c r="A118" s="30"/>
      <c r="B118" s="30"/>
      <c r="C118" s="25"/>
      <c r="D118" s="22"/>
      <c r="E118" s="22"/>
    </row>
    <row r="119" spans="1:5" ht="12.75">
      <c r="A119" s="30"/>
      <c r="B119" s="30"/>
      <c r="C119" s="25"/>
      <c r="D119" s="22"/>
      <c r="E119" s="22"/>
    </row>
    <row r="120" spans="1:5" ht="12.75">
      <c r="A120" s="30"/>
      <c r="B120" s="30"/>
      <c r="C120" s="25"/>
      <c r="D120" s="22"/>
      <c r="E120" s="22"/>
    </row>
    <row r="121" spans="1:5" ht="12.75">
      <c r="A121" s="30"/>
      <c r="B121" s="30"/>
      <c r="C121" s="25"/>
      <c r="D121" s="22"/>
      <c r="E121" s="22"/>
    </row>
    <row r="122" spans="1:5" ht="12.75">
      <c r="A122" s="30"/>
      <c r="B122" s="30"/>
      <c r="C122" s="27"/>
      <c r="D122" s="22"/>
      <c r="E122" s="22"/>
    </row>
    <row r="123" spans="1:5" ht="12.75">
      <c r="A123" s="30"/>
      <c r="B123" s="30"/>
      <c r="C123" s="27"/>
      <c r="D123" s="22"/>
      <c r="E123" s="22"/>
    </row>
    <row r="124" spans="1:5" ht="12.75">
      <c r="A124" s="22"/>
      <c r="B124" s="22"/>
      <c r="C124" s="22"/>
      <c r="D124" s="22"/>
      <c r="E124" s="22"/>
    </row>
    <row r="125" spans="1:5" ht="12.75">
      <c r="A125" s="22"/>
      <c r="B125" s="22"/>
      <c r="C125" s="22"/>
      <c r="D125" s="22"/>
      <c r="E125" s="22"/>
    </row>
    <row r="126" spans="1:5" ht="12.75">
      <c r="A126" s="22"/>
      <c r="B126" s="22"/>
      <c r="C126" s="22"/>
      <c r="D126" s="22"/>
      <c r="E126" s="22"/>
    </row>
    <row r="127" spans="1:5" ht="12.75">
      <c r="A127" s="23"/>
      <c r="B127" s="23"/>
      <c r="C127" s="23"/>
      <c r="D127" s="23"/>
      <c r="E127" s="23"/>
    </row>
    <row r="128" spans="1:9" ht="12.75">
      <c r="A128" s="4"/>
      <c r="B128" s="4"/>
      <c r="C128" s="4"/>
      <c r="D128" s="4"/>
      <c r="E128" s="4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</sheetData>
  <sheetProtection/>
  <mergeCells count="12">
    <mergeCell ref="B4:J4"/>
    <mergeCell ref="L4:AB4"/>
    <mergeCell ref="AC4:AK4"/>
    <mergeCell ref="AL4:AT4"/>
    <mergeCell ref="DK4:DO4"/>
    <mergeCell ref="DG4:DI4"/>
    <mergeCell ref="A1:AK3"/>
    <mergeCell ref="CN4:CT4"/>
    <mergeCell ref="DC4:DF4"/>
    <mergeCell ref="CE4:CJ4"/>
    <mergeCell ref="AU4:BL4"/>
    <mergeCell ref="BM4:CD4"/>
  </mergeCells>
  <printOptions/>
  <pageMargins left="0.75" right="0.75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B80" sqref="B8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Janina Komkiene</cp:lastModifiedBy>
  <cp:lastPrinted>2009-01-08T08:56:08Z</cp:lastPrinted>
  <dcterms:created xsi:type="dcterms:W3CDTF">2009-01-08T06:12:32Z</dcterms:created>
  <dcterms:modified xsi:type="dcterms:W3CDTF">2023-01-16T06:42:00Z</dcterms:modified>
  <cp:category/>
  <cp:version/>
  <cp:contentType/>
  <cp:contentStatus/>
</cp:coreProperties>
</file>