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10350"/>
  </bookViews>
  <sheets>
    <sheet name="projektai" sheetId="6" r:id="rId1"/>
    <sheet name="Lapas3" sheetId="9" state="hidden" r:id="rId2"/>
    <sheet name="Lapas2" sheetId="8" state="hidden" r:id="rId3"/>
    <sheet name="Lapas1" sheetId="7" state="hidden" r:id="rId4"/>
  </sheets>
  <definedNames>
    <definedName name="_xlnm.Print_Area" localSheetId="0">projektai!$A$1:$AG$168</definedName>
  </definedNames>
  <calcPr calcId="152511"/>
</workbook>
</file>

<file path=xl/calcChain.xml><?xml version="1.0" encoding="utf-8"?>
<calcChain xmlns="http://schemas.openxmlformats.org/spreadsheetml/2006/main">
  <c r="B21" i="9" l="1"/>
  <c r="B33" i="9"/>
  <c r="C40" i="9"/>
  <c r="C41" i="9"/>
  <c r="C42" i="9"/>
  <c r="C43" i="9"/>
  <c r="C44" i="9"/>
  <c r="C45" i="9"/>
  <c r="C46" i="9"/>
  <c r="C47" i="9"/>
  <c r="C48" i="9"/>
  <c r="C49" i="9"/>
  <c r="C39" i="9"/>
  <c r="C50" i="9" l="1"/>
  <c r="R83" i="6"/>
  <c r="S83" i="6"/>
  <c r="T83" i="6"/>
  <c r="U83" i="6"/>
  <c r="V83" i="6"/>
  <c r="W83" i="6"/>
  <c r="X83" i="6"/>
  <c r="Y83" i="6"/>
  <c r="Z83" i="6"/>
  <c r="AA83" i="6"/>
  <c r="AB83" i="6"/>
  <c r="AC83" i="6"/>
  <c r="AD83" i="6"/>
  <c r="AE83" i="6"/>
  <c r="AF83" i="6"/>
  <c r="R80" i="6"/>
  <c r="S80" i="6"/>
  <c r="T80" i="6"/>
  <c r="U80" i="6"/>
  <c r="V80" i="6"/>
  <c r="W80" i="6"/>
  <c r="X80" i="6"/>
  <c r="Y80" i="6"/>
  <c r="Z80" i="6"/>
  <c r="AA80" i="6"/>
  <c r="AB80" i="6"/>
  <c r="AC80" i="6"/>
  <c r="AD80" i="6"/>
  <c r="AE80" i="6"/>
  <c r="AF80" i="6"/>
  <c r="Q80" i="6"/>
  <c r="G50" i="6"/>
  <c r="W50" i="6"/>
  <c r="AB50" i="6"/>
  <c r="G51" i="6"/>
  <c r="Q51" i="6"/>
  <c r="W51" i="6"/>
  <c r="AB51"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W24" i="6"/>
  <c r="W25" i="6"/>
  <c r="W26" i="6"/>
  <c r="W27" i="6"/>
  <c r="W28" i="6"/>
  <c r="W29" i="6"/>
  <c r="W30" i="6"/>
  <c r="W31" i="6"/>
  <c r="W32" i="6"/>
  <c r="W33" i="6"/>
  <c r="W34" i="6"/>
  <c r="W35" i="6"/>
  <c r="W36" i="6"/>
  <c r="W37" i="6"/>
  <c r="W38" i="6"/>
  <c r="W39" i="6"/>
  <c r="W40" i="6"/>
  <c r="W41" i="6"/>
  <c r="W42" i="6"/>
  <c r="W43" i="6"/>
  <c r="W44" i="6"/>
  <c r="W45" i="6"/>
  <c r="W46" i="6"/>
  <c r="W47" i="6"/>
  <c r="W48" i="6"/>
  <c r="W49" i="6"/>
  <c r="W52" i="6"/>
  <c r="W53" i="6"/>
  <c r="W54" i="6"/>
  <c r="W55" i="6"/>
  <c r="W56" i="6"/>
  <c r="W57" i="6"/>
  <c r="W58" i="6"/>
  <c r="W59" i="6"/>
  <c r="W60" i="6"/>
  <c r="W61" i="6"/>
  <c r="W62" i="6"/>
  <c r="W63" i="6"/>
  <c r="W64" i="6"/>
  <c r="W65" i="6"/>
  <c r="W66" i="6"/>
  <c r="W67" i="6"/>
  <c r="W68" i="6"/>
  <c r="W69" i="6"/>
  <c r="W70" i="6"/>
  <c r="W71" i="6"/>
  <c r="W73" i="6"/>
  <c r="W74" i="6"/>
  <c r="W75" i="6"/>
  <c r="W76" i="6"/>
  <c r="W77" i="6"/>
  <c r="W78" i="6"/>
  <c r="W79" i="6"/>
  <c r="G35" i="6" l="1"/>
  <c r="G36" i="6"/>
  <c r="G37" i="6"/>
  <c r="G38" i="6"/>
  <c r="G39" i="6"/>
  <c r="G40" i="6"/>
  <c r="G41" i="6"/>
  <c r="G42" i="6"/>
  <c r="G43" i="6"/>
  <c r="G44" i="6"/>
  <c r="G45" i="6"/>
  <c r="G46" i="6"/>
  <c r="G47" i="6"/>
  <c r="G48" i="6"/>
  <c r="G49"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34" i="6"/>
  <c r="G27" i="6"/>
  <c r="W23" i="6"/>
  <c r="Q23" i="6"/>
  <c r="G23" i="6"/>
  <c r="W22" i="6"/>
  <c r="Q22" i="6"/>
  <c r="G22" i="6"/>
  <c r="W21" i="6"/>
  <c r="G21" i="6"/>
  <c r="W20" i="6"/>
  <c r="Q20" i="6"/>
  <c r="G20" i="6"/>
  <c r="W19" i="6"/>
  <c r="Q19" i="6"/>
  <c r="G19" i="6"/>
  <c r="W18" i="6"/>
  <c r="Q18" i="6"/>
  <c r="G18" i="6"/>
  <c r="W17" i="6"/>
  <c r="Q17" i="6"/>
  <c r="G17" i="6"/>
  <c r="AB16" i="6"/>
  <c r="W16" i="6"/>
  <c r="Q16" i="6"/>
  <c r="G16" i="6"/>
  <c r="L83" i="6"/>
  <c r="M83" i="6"/>
  <c r="N83" i="6"/>
  <c r="O83" i="6"/>
  <c r="P83" i="6"/>
  <c r="H83" i="6"/>
  <c r="I83" i="6"/>
  <c r="J83" i="6"/>
  <c r="K83" i="6"/>
  <c r="G84" i="6" l="1"/>
  <c r="Q60" i="6" l="1"/>
  <c r="L80" i="6" l="1"/>
  <c r="M80" i="6"/>
  <c r="N80" i="6"/>
  <c r="O80" i="6"/>
  <c r="P80" i="6"/>
  <c r="H30" i="8" l="1"/>
  <c r="H26" i="8"/>
  <c r="H22" i="8"/>
  <c r="D33" i="8"/>
  <c r="H29" i="8" s="1"/>
  <c r="C11" i="8"/>
  <c r="C19" i="8"/>
  <c r="H23" i="8" l="1"/>
  <c r="H33" i="8" s="1"/>
  <c r="H27" i="8"/>
  <c r="H31" i="8"/>
  <c r="H24" i="8"/>
  <c r="H28" i="8"/>
  <c r="H32" i="8"/>
  <c r="H25" i="8"/>
  <c r="Q32" i="6"/>
  <c r="Q21" i="6" l="1"/>
  <c r="Q63" i="6" l="1"/>
  <c r="Q62" i="6"/>
  <c r="Q61" i="6"/>
  <c r="Q59" i="6"/>
  <c r="Q58" i="6"/>
  <c r="Q57" i="6"/>
  <c r="Q56" i="6"/>
  <c r="Q54" i="6" l="1"/>
  <c r="Q53" i="6"/>
  <c r="Q52" i="6"/>
  <c r="Q48" i="6"/>
  <c r="Q47" i="6"/>
  <c r="Q46" i="6"/>
  <c r="Q45" i="6"/>
  <c r="Q43" i="6"/>
  <c r="Q42" i="6"/>
  <c r="Q41" i="6"/>
  <c r="Q40" i="6"/>
  <c r="Q38" i="6"/>
  <c r="Q34" i="6"/>
  <c r="G33" i="6"/>
  <c r="G32" i="6"/>
  <c r="Q31" i="6"/>
  <c r="G31" i="6"/>
  <c r="G30" i="6"/>
  <c r="Q29" i="6"/>
  <c r="Q28" i="6"/>
  <c r="G28" i="6"/>
  <c r="G26" i="6"/>
  <c r="Q25" i="6"/>
  <c r="G25" i="6"/>
  <c r="G24" i="6"/>
  <c r="Q83" i="6" l="1"/>
  <c r="G83" i="6"/>
  <c r="B2" i="8"/>
  <c r="B4" i="8"/>
</calcChain>
</file>

<file path=xl/sharedStrings.xml><?xml version="1.0" encoding="utf-8"?>
<sst xmlns="http://schemas.openxmlformats.org/spreadsheetml/2006/main" count="517" uniqueCount="385">
  <si>
    <t>Projekto pavadinimas</t>
  </si>
  <si>
    <t>projekto vertė iš viso, tūkst. EUR</t>
  </si>
  <si>
    <t xml:space="preserve"> iš jų:</t>
  </si>
  <si>
    <t>Pastabos</t>
  </si>
  <si>
    <t>ES</t>
  </si>
  <si>
    <t>VB</t>
  </si>
  <si>
    <t>SB</t>
  </si>
  <si>
    <t xml:space="preserve">    iš jų :</t>
  </si>
  <si>
    <t xml:space="preserve">Iš viso </t>
  </si>
  <si>
    <t>IŠ VISO</t>
  </si>
  <si>
    <t xml:space="preserve">Reikalinga 2018 metams </t>
  </si>
  <si>
    <t>VB lėšos</t>
  </si>
  <si>
    <t>SB lešos</t>
  </si>
  <si>
    <t>ES fondų ar kitų programų lėšos</t>
  </si>
  <si>
    <t>SB lėšos</t>
  </si>
  <si>
    <t>Kitos lėšos</t>
  </si>
  <si>
    <t>Reikalinga 2023 metams</t>
  </si>
  <si>
    <t>Savivaldybės dalinio finansinio įnašo nereikės.</t>
  </si>
  <si>
    <t>SB lėšos (tinkmaos finansuoti)</t>
  </si>
  <si>
    <t>SB lėšos (netinkamos finansuoti)</t>
  </si>
  <si>
    <t xml:space="preserve">Eil. Nr. </t>
  </si>
  <si>
    <t>Projekto atitiktis rajono strateginiams dokumentams</t>
  </si>
  <si>
    <t>Projekto ilgalaikis poveikis/nauda Rokiškio rajono plėtrai (projektu sukuriama pridėtinė vertė)</t>
  </si>
  <si>
    <t>Projekto įgyvendinimas užtikrintų  socialinę ir regioninę šalies sanglaudą, darytų didelę įtaką bendram rajono įvaizdžiui, prisidėtų prie turizmo plėtros bei naujų investicijų pritraukimo rajone, turėtų reikšmingą indėlį į rajono socialinę gerovę ir sveikatingumą, sportą. Projektas nėra komercinis (iš dalies) , jo pagrindinis tikslas – sukurti materialinę infrastruktūrą, reikalingą sveikatingumo , rekreacijos ir sporto komplekso Rokiškio mieste įsteigimui. Projekto ekonominė nauda pasireikš per į valstybės biudžetą sumokamą PVM, papildomai pritrauktų lankytojų  sukuriamą ekonominę naudą, papildomas paslaugas ir sukurti darbo vietas.</t>
  </si>
  <si>
    <t>Išmetamų šiltnamio efektą sukeliančių dujų kiekio sumažinimas 820,12 t CO2, sumažėjusios elektros energijos sąnaudos įstaigai leis jas panaudoti paslaugų kokybės gerinimui</t>
  </si>
  <si>
    <t>Viešąsias sveikatos priežiūros paslaugas teikiančių įstaigų, kuriose pagerinta paslaugų teikimo infrastuktūra, skaičius - 1 vnt.; Pacientai, kuriems pagerinta paslaugų kokybė ir prieinamumas - 247  per metus.</t>
  </si>
  <si>
    <t>Sutvarkytas Rokiškio dvaro sodybos rūmų šiaurinis fasadas.</t>
  </si>
  <si>
    <t xml:space="preserve">Suremontuotos RŠC patalpos, kuriomis galės naudotis rajono senjorai, jaunimas ir žmonės su negalia įsitraukdami ir dalyvaudami RŠC siūlomose socialinės įtraukties ir užimtumo veiklose. Didesnis užimtumas Rokiškio pagrindinės mokyklos mokinių jų atostogų metu. Vyresnio amžiaus ir žmonių su negalia įtrauktis ne tik Rokiškio mieste, bet ir rajone (veiklos Panemunėlyje ir Pandėlyje). </t>
  </si>
  <si>
    <t>Projektas užbaigtas.</t>
  </si>
  <si>
    <t xml:space="preserve"> Mažinama socialinė atskirtis Rokiškio rajono savivaldybėje, sudarant galimybę socialiai pažeidžiamiems asmenims nuomoti socialinį būtą mūsų rajone.
</t>
  </si>
  <si>
    <t>Po remonto grupės atnaujintos moderniai ir šiuolaikiškai. Įrengta persirengimo, pažinimo, pramogų, miego zonos, sanitariniai mazgai (tualetai, dušas, praustuvės), mini virtuvėlės, pagalbinės patalpos. Įsigyta  ugdymui ir veiklai reikalinga  kompiuterinė įranga padės vaikams lavinti kūrybiškumą, loginį mąstymą, komunikabilumą, smalsumą, lankstumą. Tiesioginę naudą iš numatomo įgyvendinti projekto gaus ikimokyklinio ir priešmokyklinio ugdymo dalyviai - l-d ,,Pumpurėlis" bendruomenė. Pagerės švietimo ikimokyklinio ir priešmokyklinio ugdymo paslaugų kokybė ir prieinamumas. Pagerės ugdymo (si) ir darbo sąlygos. Naudą pajus ir Rokiškio rajono savivaldybės gyventojai, nes viešoji infrastruktūra bus tvarkoma jų mieste.</t>
  </si>
  <si>
    <t>2-5 metų amžiaus vaikų socialinio emocinio ugdymo turinys papildomas vykdomomis rekomenduojamomis prevencinėmis socialinio emocinio ugdymo programomis.
Vykdomos konsultuojančios įstaigos Vilniaus lopšelio-darželio ,,Atžalėlės“ ir Rokiškio rajono įstaigų, dalyvaujančių projekte,  konsultacijos (Zoom platformoje), kurių metu dalijamasi gerąja darbo patirtimi, analizuojami pasiekti rezultatai, vertinamas vykdomų veiklų poveikis.
Vykstančiuose veiklą tobulinančių įstaigų susitikimuose nuolat dalijamasi gerąja darbo patirtimi, stebimi pasiekti rezultatai, numatomos veiklos ateičiai.
Bendradarbiaujant su Rokiškio PPT atliekami tyrimai (I ir II etapai) ir įvertinama projekte dalyvaujančių vaikų emocinė būsena, noras eiti į ugdymo įstaigą bei grupių atmosfera. Gauti rezultatai padeda tikslingai planuoti ugdymo procesą.
Bendruomenės nariai kiekvienoje veiklą tobulinančių mokyklų institucijoje aktyviai dalyvaudami edukacinėse kultūrinėse veiklose, kur kartu praleidžia laiką, tampa bendruomeniškesni, mokosi bendrauti, įgyja naujų patirčių. Tikimasi, kad projekto veiklose dalyvavę bendruomenės nariai ateityje bus aktyvesni ugdomojo proceso partneriai.</t>
  </si>
  <si>
    <t>Mokiniams sudaryta galimybė patirti kuo įvairesnių veiklų įvairiuose kontekstuose. Mokiniai įgis įvairesnės prasmingos patirties (stebėjimo, tyrinėjimo, eksperimentavimo), įgytas žinias pritaikys praktikoje, gerės mokinių skaitmeninis raštingumas, bus tobulinami komandinio darbo įgūdžiai, bendravimo ir bendradarbiavimo kompetencijos. Bus sudarytos kokybiškos sąlygos mokiniams mokytis skaitmeninėje erdvėje. 5–8 kl. mokinių aprūpinimas kompiuteriais padidės nuo 27,5 proc. iki 60 proc., Patenkinamu lygiu besimokančių 1–4 klasių mokinių skaičius sumažės:  lietuvių kalbos nuo 20,8 proc. iki 18 proc., matematikos nuo 18,6 proc. iki 16 proc. ir pasaulio pažinimo nuo 8,3 proc. iki 6 proc.; 5–8 kl. mokinių visų mokomųjų dalykų, išskyrus menus, fizinį ugdymą ir technologijas, mokymosi kokybė (įvertinimai nuo 6 iki 10)padidės nuo 65,36 proc. iki 70 proc. (lyginant 2019–2020 m.m. ir 2021–2022 m. m. metinius įvertinimus).</t>
  </si>
  <si>
    <t>Įtraukiant socialinę atskirtį patiriančius žmones į projekto veiklas bus prisidedama prie Rokiškio miesto bendruomenės socialinės integracijos didinimo.</t>
  </si>
  <si>
    <t>Projektas prisidės prie socialinės integracijos, nes Rokiškio miesto bendruomenės nariai, besigydydami ligoninėje, nepatirs socialinės atskirties, įgaus patirties, kaip galima užsiimti savo mėgstama veikla pagal esamą sveikatos būklę, sustiprins savo socialinius įgūdžius. Neįgalių bei senyvo amžiaus asmenų artimieji galės dalyvauti darbinėje profesinėje veikloje, nes jų artimųjų bus lengvesnė priežiūra, sustiprės psichosocialinė būsena. Ilgesnį laiko tarpą neįgalieji bei senyvo amžiaus asmenys galės užsiimti savo mėgstama veikla, kuri skatins neprarasti socialinių įgūdžių, didins socialinę integraciją. Teikiamos socialinių bei socialinės adaptacijos paslaugos bus tęsiamos ir po projekto įgyvendinimo, naudojant įgytą įrangą ir priemones.</t>
  </si>
  <si>
    <t>Aktyvaus užimtumo ir turiningo laisvalaikio praleidimo veiklos turės didelį poveikį mažinant socialinės rizikos asmenų, ypatingai vaikų ir jaunuolių, socialinę atskirtį bei pritrauks 60 projekto dalyvių aktyviai dalyvauti jiems įdomioje ir patrauklioje veikloje. Projekto dalyviai, įsitraukę į jiems patinkančias veiklas, kuriose galės  dalyvauti ir po projekto įgyvendinimo, jausis saugesni, patenkins bendravimo poreikius, išsiugdys atsakingumą, pareigingumą.  Projektas didins asmenų, patiriančių socialinę atskirtį integraciją į visuomenę, teiks gyventojų poreikius tenkinančias paslaugas, gerins socialinių paslaugų kokybę ir prieinamumą.</t>
  </si>
  <si>
    <t>Išsiugdyti nauji asmeniniai įgūdžiai sumažins atskirtį, suteiks norą dalyvauti bendruomenės veiklose, tai sustiprins ryšius Rokiškio miesto bendruomenėje, tuo būdu projektas prisidės prie kitų bendruomenės narių kokybiškesnio socialinio gerbūvio sukūrimo ir bendruomeniškumo palaikymo.</t>
  </si>
  <si>
    <t>Padidinti Rokiškio miesto senjorų socialiniai gebėjimai, prisidėta prie senjorų socialinės integracijos, savirealizacijos, įsitraukimo į bendraminčių sociokultūrinę veiklą</t>
  </si>
  <si>
    <t>Sudarytos sąlygos socialinio neįgalumo mažinimui bei stabdomas socialinės atskirties didėjimas, suaktyvinta vyresnio amžiaus asmenų  savanorystė, kurie taip pat patiria socialinę atskirtį. Sukurta materialinė bazė Rokiškio mieste teikti socialines skalbimo paslaugas, kurios iki šiol nebuvo teikiamos.</t>
  </si>
  <si>
    <t xml:space="preserve">Sumažinta atskirtis, suteiktas noras dalyvauti bendruomenės veiklose, sustiprintas ryšys Rokiškio miesto bendruomenėje, prisidėta prie kitų bendruomenės narių kokybiškesnio socialinio gerbūvio sukūrimo ir bendruomeniškumo palaikymo. </t>
  </si>
  <si>
    <t xml:space="preserve">Sumažėję Rokiškio miesto nedarbo ir socialinės atskirties problemos, padidinta visuomenės grupių socialinė intergracija, užimtumas bei bendruomenių, nevyriausybinių organizacijų, verslo ir vietos valdžios bendradarbiavimas. </t>
  </si>
  <si>
    <t>Projektas pasitarnavo įgyvendinant muziejaus veikloje naujus inovatyvius kultūros sklaidos modelius, įtvirtinant svarbų muziejų veidmenį kuriant modernią ir tvarią krašto kultūros ateitį.</t>
  </si>
  <si>
    <t>Viešųjų paslaugų perdavimas NVO</t>
  </si>
  <si>
    <t>Projektas užbaigtas</t>
  </si>
  <si>
    <t>Šio projekto tikslas- suteikti kompleksines paslaugas Rokiškio rajono šeimoms. Bus suteikta asmeninio asistento paslauga33 neįgaliąjam, ji padės asmenims integruotis į gyvenimą, jie nebus izoliuoti nuo visuomenės, skatins jų savarankiškumą. Virš 700 rajono gyventojų bus suteikta nemokama psichologinė pagalba, pozityvios tėvystės mokymai, mediacija ir kitos kompleksinės paslaugos.</t>
  </si>
  <si>
    <t>Projekto dėka sunkią negalią turintys asmenys gauna reikalingas integralios pagalbos paslaugas, tiek socialinę globą, tiek slaugą savo namuose, o jų artimiesiems suteikiama konsultacinė pagalba ir galimybė suderinti šeimos ir darbo įsipareigojimus. Šios paslaugos naudą patvirtina nuoširdūs atsiliepimai – paslaugų gavėjai ir jų artiimieji dažnai įvardina pokalbio metu, kad be šios pagalbos tiesiog neišsiverstų.</t>
  </si>
  <si>
    <t>Estetiškai jaukiasnė ir akademiškai įtraukesnė mokymosi aplinka sukuria geresnį mokyklos įvaizdį vietinėje bendruomenėje, motyvuoja besimokančius ir formuoja miesto dar gedresnį vienintelės Rokiškio mieto gimnazijos įvaizdį</t>
  </si>
  <si>
    <t>Obelių miesto gyventojai turės bendruomeninius namus, kuriuose galės vykdyti veiklas</t>
  </si>
  <si>
    <t>Mažinti išmetamų ŠESD (šiltnamio efektą sukeliančių dujų)  kiekį pastate bei atnaujinant (modernizuojant) pastatą didinti jo energinį naudingumą, siekiant, kad pastatas atitiktų bent minimalius energinio naudingumo reikalavimus.</t>
  </si>
  <si>
    <t>Projektas atitinka Rokiškio rajono strateginio plėtros plano iki 2022 m. priemonę Nr. 2.3.2.1. Sporto ir aktyvaus laisvalaikio infrastruktūros gerinimas ir plėtra</t>
  </si>
  <si>
    <t>Projektas atitinka Rokiškio rajono strateginio plėtros plano iki 2022 m. priemonę Nr. 2.2.3.7. Savivaldybės socialinio būsto fondo atnaujinimas ir plėtra</t>
  </si>
  <si>
    <t>Projektas atitinka Rokiškio rajono strateginio plėtros plano iki 2022 m. priemonę Nr.  3.4.2.4. Miestų, miestelių ir kaimų bendruomeninės ir viešosios infrastruktūros atnaujinimas ir plėtra</t>
  </si>
  <si>
    <t>Projektas atitinka Rokiškio rajono strateginio plėtros plano iki 2022 m. priemonę Nr. 2.1.1.2 Švietimo ir ugdymo paslaugas teikiančių įstaigų pastatų modernizavimas ir infrastruktūros gerinimas</t>
  </si>
  <si>
    <t>Projektas atitinka Rokiškio rajono strateginio plėtros plano iki 2022 m. priemonę Nr.  2.2.1.1 Sveikatos priežiūros paslaugas teikiančių įstaigų infrastruktūros gerinimas</t>
  </si>
  <si>
    <t>Projektas atitinka Rokiškio rajono strateginio plėtros plano iki 2022 m. priemonę Nr. 2.3.1.3 Kultūros paslaugas teikiančių savivaldybės įstaigų infrastruktūros gerinimas ir plėtra</t>
  </si>
  <si>
    <t>Projektas atitinka Rokiškio rajono strateginio plėtros plano iki 2022 m. priemonę Nr. 2.1.1.2. Švietimo ir ugdymo paslaugas teikiančių įstaigų pastatų modernizavimas ir infrastruktūros gerinimas</t>
  </si>
  <si>
    <t>Projektas atitinka Rokiškio rajono strateginio plėtros plano iki 2022 m. priemonę Nr. 2.1.1.5. Kūrybiškumą, lyderystę ir iniciatyvumą skatinančių projektų įgyvendinimas</t>
  </si>
  <si>
    <t xml:space="preserve">Projektas atitinka Rokiškio rajono strateginio plėtros plano iki 2022 m. priemonę Nr. 2.3.1.4.Kultūros paveldo saugojimas, tvarkymas ir populiarinimas </t>
  </si>
  <si>
    <t>Projektas atitinka Rokiškio rajono strateginio plėtros plano iki 2022 m. priemonę Nr. 2.1.1.8. Rajono bendruomenės narių kvalifikacijos ir kompetencijų tobulinimo įgyvendinimas ir plėtra Nr. 2.1.1.3 Saugios ir modernios edukacinės aplinkos ugdymo įstaigose kūrimas ir plėtra</t>
  </si>
  <si>
    <t>Projektas atitinka Rokiškio rajono strateginio plėtros plano iki 2022 m. priemonę Nr. 2.2.3.1 Nestacionarių socialinių paslaugų infrastruktūros plėtra, šių paslaugų kokybės ir prieinamumo užtikrinimas</t>
  </si>
  <si>
    <t>Projektas atitinka Rokiškio rajono strateginio plėtros plano iki 2022 m. priemonę Nr. 2.2.3.1.Nestacionarių socialinių paslaugų infrastruktūros plėtra, šių paslaugų kokybės ir prieinamumo užtikrinimas</t>
  </si>
  <si>
    <t>Projektas atitinka Rokiškio rajono strateginio plėtros plano iki 2022 m. priemonę Nr.  2.2.3.3. Stacionarių socialinių paslaugų plėtra, užtikrinant kokybiškas paslaugas pagyvenusiems asmenims, neįgaliems ir vaikams</t>
  </si>
  <si>
    <t>Projektas atitinka Rokiškio rajono strateginio plėtros plano iki 2022 m. priemonę Nr. 1.3.1.1.Melioracijos ir hidrotechninių statinių rekonstrukcija</t>
  </si>
  <si>
    <t>Projektas atitinka Rokiškio rajono strateginio plėtros plano iki 2022 m. priemonę Nr. 3.1.2.5. Alternatyvių energijos išteklių skatinimas ir plėtra</t>
  </si>
  <si>
    <t xml:space="preserve">Projektas atitinka Rokiškio rajono strateginio plėtros plano iki 2022 m. priemonę Nr. 2.3.1.4 Kultūros paveldo saugojimas, tvarkymas ir populiarinimas </t>
  </si>
  <si>
    <t>Projektas atitinka Rokiškio rajono strateginio plėtros plano iki 2022 m. priemonę Nr.  2.3.2.2. Sportinės veiklos pasirinkimo galimybių plėtra, gyventojų fizinio aktyvumo skatinimas</t>
  </si>
  <si>
    <t>Projektas atitinka Rokiškio rajono strateginio plėtros plano iki 2022 m. priemonę Nr. 2.2.1.2 Sveikatos priežiūros paslaugas teikiančių įstaigų medicininės ir kitos įrangos įsigijimas/atnaujinimas</t>
  </si>
  <si>
    <t>Projektas atitinka Rokiškio rajono strateginio plėtros plano iki 2022 m. priemonę Nr.2.3.1.11. Rokiškio turizmo ir tradicinių amatų informacijos ir koordinavimo centro veiklos plėtra</t>
  </si>
  <si>
    <t xml:space="preserve">Projektas atitinka Rokiškio rajono strateginio plėtros plano iki 2022 m. priemonę Nr. 2.3.2.2 Sportinės veiklos pasirinkimo galimybių plėtra, gyventojų fizinio aktyvumo skatinimas; Nr. 2.1.2.6 Vaikų ir jaunimo fizinio aktyvumo, skatinimas </t>
  </si>
  <si>
    <t>Projektas atitinka Rokiškio rajono strateginio plėtros plano iki 2022 m. priemonę Nr. 2.1.1.5 Kūrybiškumą, lyderystę ir iniciatyvumą skatinančių projektų įgyvendinimas</t>
  </si>
  <si>
    <t>Projektas atitinka Rokiškio rajono strateginio plėtros plano iki 2022 m. priemonę Nr. 1.3.2.5 Vietinių įsidarbinimo galimybių gerinimas ir bendruomenių socialinės integracijos didinimas, įgyvendinant vietos plėtros strategijas</t>
  </si>
  <si>
    <t>Projektas atitinka Rokiškio rajono strateginio plėtros plano iki 2022 m. priemonę Nr. 1.3.2.1. Kaimo bendruomenių ir kitų NVO veiklos skatinimas' 1.3.2.4. Socialinių verslų skatinimas ir plėtra; Nr. 2.2.3.5 Socialinių paslaugų teikimo, pasitelkiant nevyriausybines organizacijas (NVO), plėtra</t>
  </si>
  <si>
    <t>Projektas atitinka Rokiškio rajono strateginio plėtros plano iki 2022 m. priemonę Nr. Universalių daugiafunkcinių centrų (UDC) steigimas ir plėtra;  Nr. 2.1.1.6. Suaugusiųjų bendrojo, profesinio ir neformaliojo švietimo paslaugų plėtra, Nr. 2.1.2.8 Sąlygų vaikų ir jaunimo laisvalaikio užimtumui sudarymas</t>
  </si>
  <si>
    <t>Projektas atitinka Rokiškio rajono strateginio plėtros plano iki 2022 m. priemonę Nr. 1.3.2.4 Socialinių verslų skatinimas ir plėtra</t>
  </si>
  <si>
    <t>Projektas atitinka Rokiškio rajono strateginio plėtros plano iki 2022 m. priemonę Nr. . 1.3.2.4 Socialinių verslų skatinimas ir plėtra; Nr. 1.2.1.3 Turizmo traukos objektų ir turizmo infrastruktūros atnaujinimas ir plėtra</t>
  </si>
  <si>
    <t>Projektas atitinka Rokiškio rajono strateginio plėtros plano iki 2022 m. priemonę Nr. 2.2.2.8. Sveikos mitybos įgūdžių formavimas ir fizinio aktyvumo skatinimas</t>
  </si>
  <si>
    <t>Apibendrinimas:</t>
  </si>
  <si>
    <t xml:space="preserve">     </t>
  </si>
  <si>
    <t xml:space="preserve">    </t>
  </si>
  <si>
    <t xml:space="preserve">Švietimo srities </t>
  </si>
  <si>
    <t>Kultūros paslaugų, infrastruktūros ir paveldo srities</t>
  </si>
  <si>
    <t>Socialinių paslaugų srities</t>
  </si>
  <si>
    <t>Sporto ir laisvalaikio srities</t>
  </si>
  <si>
    <t>Viešųjų paslaugų srities</t>
  </si>
  <si>
    <t>Energetinio efektyvumo</t>
  </si>
  <si>
    <t>vandentvarkos ūkio</t>
  </si>
  <si>
    <t xml:space="preserve">Viešųjų erdvių ir infrastruktūros  tvarkymo </t>
  </si>
  <si>
    <t>Sveikatos paslaugų srities</t>
  </si>
  <si>
    <t xml:space="preserve">Turizmo paslaugų ir infrastruktūros </t>
  </si>
  <si>
    <t>Susisiekimo infrastruktūros srities</t>
  </si>
  <si>
    <t>1 prioritetas</t>
  </si>
  <si>
    <t xml:space="preserve">2 prioritetas </t>
  </si>
  <si>
    <t xml:space="preserve">3 prioritetas </t>
  </si>
  <si>
    <t>Projektų vertė, tūkst. Eur</t>
  </si>
  <si>
    <t>Projektų skaičius</t>
  </si>
  <si>
    <t>Gerinantys infrastruktūrą projektai</t>
  </si>
  <si>
    <t>"Minkštieji" (paslaugų) projektai</t>
  </si>
  <si>
    <t>proc. nuo visų projhektų</t>
  </si>
  <si>
    <t xml:space="preserve">Projekto pobūdis </t>
  </si>
  <si>
    <t>2020 m. įgyvendinamų  projektų pobūdis</t>
  </si>
  <si>
    <t>66,9610</t>
  </si>
  <si>
    <t>60,00</t>
  </si>
  <si>
    <t>59,99920</t>
  </si>
  <si>
    <t>2,06180</t>
  </si>
  <si>
    <t>4,90000</t>
  </si>
  <si>
    <t>Projekto pabaiga 2022-03-31, Prisidėjimas 2022 nereikalingas</t>
  </si>
  <si>
    <t>2,19495</t>
  </si>
  <si>
    <t>Projekto pabaiga 2021-11-20</t>
  </si>
  <si>
    <t>Projekto veiklų pabaiga 2022.10.06</t>
  </si>
  <si>
    <t>Pirmojo etapo veiklos užbaigtos. Projekto pabaiga 2022-07</t>
  </si>
  <si>
    <t>Rekonstruota viešo naudojimo melioracijos sistema, užtikrinanti savalaikį pertektilnės drėgmės iš dirbamų laukų pašalinimą, ko pasekoje  pasiekiamas didesnis žemės ūkio produkcijos derlingumas bei gaunamos didesnės pajamos. Rekonstruota:22,64 km melioracijos griovių, 228 vnt. drenažo žiočių, 6 vnt. reguliuojamų drenažo šulinių, 20 vnt. pralaidų.</t>
  </si>
  <si>
    <t>Įgyvendinus projektą rekonstruota viešo naudojimo melioracijos sistema (29,434 km melioracijos griovių, 29 vnt pralaidų, 151 vnt žočių), kuri užtikrina savalaikį pertektilnės drėgmės iš dirbamų laukų pašalinimą, ko pasekoje  pasiekiamas didesnis žemės ūkio produkcijos derlingumas bei gaunamos didesnės pajamos.</t>
  </si>
  <si>
    <t>Veiklos nebus vykdomos</t>
  </si>
  <si>
    <t>Pateiktas galutinis  MP prašymas vertinimui.</t>
  </si>
  <si>
    <t>Pagal bendradarbiavimo sutartį su Kultūros infrastruktūros centru paveldotvarkos darbai finansuojami iš valstybės biudžeto, savivaldybės prisideda 30 proc. darbų pabaiga 2022-08-01</t>
  </si>
  <si>
    <t>Projektas atitinka Rokiškio rajono strateginio plėtros plano iki 2022 m. priemonę Nr. 2.1.1.5. Kūrybiškumą, lyderystę ir iniciatyvumą skatinančių projektų įgyvendinimas.</t>
  </si>
  <si>
    <t>Galimybės mokytojams mokytis iš gerų Europos mokytojų patirčių, išbandyti ir prisitaikyti naujus mokymo metodus, plėsti profesinį mokytojų bendravimo ir bendradarbiavimo tinklą, pasidalinti savo sukauptais geros praktikos pavyzdžiais su kitų šalių mokytojų bendruomenėmis, tobulinti socialines, kalbines ir kultūrines mokytojų kompetencijas, didinti mokytojo pasitikėjimą ir pasitenkinimą savo veikla, sudaryti mokytojams planuoti savo karjeros pokyčius.</t>
  </si>
  <si>
    <t>Projekto veiklos užbaigtos, galutinė ataskaita patvirtinta 2022-01-11</t>
  </si>
  <si>
    <t>Sėkmingas projekto įgyvendinimas padidins socialinių paslaugų prieinamumą socialinę atskirtį patiriantiems gyventojams  bei skatins nevyriausybinių organizacijų įsitraukimą prie socialinių paslaugų plėtojimo, socialinių paslaugų kokybės gerinimo ir socialinės atskirties mažinimo Rokiškio mieste, padidins  nevyriausybinio sektoriaus aktyvumą sprendžiant socialinius klausimus, stiprinant tarpusavio pagalbą ir tenkinant visuomenės poreikius</t>
  </si>
  <si>
    <t>Aktyvaus užimtumo ir turiningo laisvalaikio praleidimo veiklos turės didelį poveikį mažinant socialinės atskirties asmenų, socialinę atskirtį bei pritrauks projekto dalyvius aktyviai dalyvauti jiems įdomioje ir patrauklioje veikloje. Projektas didins asmenų, patiriančių socialinę atskirtį integraciją į visuomenę, teiks gyventojų poreikius tenkinančias paslaugas, gerins socialinių paslaugų kokybę ir prieinamumą.</t>
  </si>
  <si>
    <t>Siekiama socialinio poveikio užimtumo srityje kuriant naujas darbo vietas ir įveiklinant apleistą paveldo objektą kultūrinei, edukacinei veiklai, amatams, aktyvioms užimtumo paslaugoms, turizmo skatinimui, apgyvendinimui ir maitinimui Sukurta ir išlaikyta ne mažiau 2 naujos darbo vietos bedarbiams iš Kamajų seniūnijos.</t>
  </si>
  <si>
    <t>Projekto veiklomis bus sukurtas bendradarbiavimo tinklas, skatinantis bendrai naudotis infrastruktūra, pasitelkiant žmogiškuosius resursus, plėtojant turistines paslaugas.</t>
  </si>
  <si>
    <t xml:space="preserve">Pagėrės visuomenės sveikatos paslaugų teikimas Rokiškio rajono švietimo įstaigose. </t>
  </si>
  <si>
    <t>„Amatų ir meno erdvė „Kultūros klojimas“ suteiks galimybę rajono gyventojams dalyvauti kultūrinėje veikloje, edukaciniuose užsiėmimuose kaip dalyviams arba stebėti platesnio masto renginius.</t>
  </si>
  <si>
    <t>Projektas atitinka Rokiškio rajono strateginio plėtros plano iki 2022 m. priemonę Nr.1.2.1.1 Rajono gamtos ir kultūros paveldo objektų bei gamtos išteklių pritaikymas rekreacijai ir turizmui</t>
  </si>
  <si>
    <t>2022 m. planuojamas  ŠESD kiekio sumažinimo ataskaitos pirkimas ir pateikimas APVA.</t>
  </si>
  <si>
    <t>Projekto veiklos stabdomos.</t>
  </si>
  <si>
    <t>Numatoma projekto veiklomis pagerinti rajono vaikų ir paauglių psichikos sveikatą, bei padidinti vaikų ir paauglių skaičių, kurie bent 1 val. per dieną skirtų fiziniam aktyvumui ir įgytas žinias bei įgūdžius apie sveikatos stiprinimą taikytų praktikoje.</t>
  </si>
  <si>
    <t>Projektas atitinka Rokiškio rajono strateginio plėtros plano iki 2022 m. priemonę Nr.2.1.2.6 Vaikų ir jaunimo fizinio aktyvumo skatinimas, Nr. 2.2.2.3 Sveikos gyvensenos skatinimas</t>
  </si>
  <si>
    <t>Projektu siekiama stiprinti socialinės atskirties grupių užimtumą  per socialines, kultūrines ir laisvalaikio veiklas, siekiant juos integruoti į bendruomenę, pasitelkiant vietos gyventojų savanorių iniciatyvą. Projektas vykdomas pagal Rokiškio rajono vietos veiklos grupės kaimo vietovių vietos plėtros strategijos  „Rokiškio kaimo strategija 2014–2020 m.“, priemonės „Pagrindinės paslaugos ir kaimų atnaujinimas“, veiklos sritį „Parama investicijoms į socialinę, kultūrinę, aktyvaus laisvalaikio, turizmo infrastruktūrą ir paslaugas, kurios organizuojamos apjungiant vietos savanorių iniciatyvas“.</t>
  </si>
  <si>
    <t>Plėtoti socialinio verslo vystymą, auginat braškes. Išlaikyti 5 darbo vietas (iš viso - 1,75 etato)</t>
  </si>
  <si>
    <t xml:space="preserve">Suremontuotos ir įveiklintos vietovei reikšmingos patalpos 234,81 kv. m.; įsigytas apgyvendinimo priemonių komplektas 18 vnt.; sukurtos mažiausiai 2 darbo vietos (iš viso 1,7 etatai) Kriaunų seniūnijoje gyvenantiems bedarbiams.
</t>
  </si>
  <si>
    <t>Tikimasi mokinių mokymosi pasiekimų pagerėjimo, atotrūkio tarp regiono ir rajono mokyklų mažinimo,  BE ir PUPP rezultatatų gerėjimo; gerės mokytojų skaitmeninio raštingumo  kompetencijos, pamokose bus tikslingai naudojami skaitmeniniai įrankiai ugdymo turiniui įsisavinti.  Siekama užtikrinti mokinių gerą savijautą bei pagalbą mokymosi sunkumų turintiems mokiniams.</t>
  </si>
  <si>
    <t>Įvykdyti du mobilumus į partnerių mokyklas. Projekto pabaiga liepos mėn.</t>
  </si>
  <si>
    <t>Projektas atitinka Rokiškio rajono strateginio plėtros plano iki 2022 m. priemonę Nr. 1.2.1.1. Rajono gamtos ir kultūros paveldo objektų bei gamtos išteklių pritaikymas rekreacijai ir turizmui</t>
  </si>
  <si>
    <t>Projektas atitinka Rokiškio rajono strateginio plėtros plano iki 2022 m. priemonę Nr. 2.1.1.8. Rajono bendruomenės narių kvalifikacijos ir kompetencijų tobulinimo įgyvendinimas ir plėtra</t>
  </si>
  <si>
    <t>Projektas atitinka Rokiškio rajono strateginio plėtros plano iki 2022 m. priemonę Nr.2.2.2.2 Visuomenės sveikatos priežiūros paslaugų teikimo ugdymo įstaigose plėtra</t>
  </si>
  <si>
    <t xml:space="preserve">Rekonstruota viešo naudojimo melioracijos sistema 2000 ha plote: 23, 115 km melioracijos griovių, 19 vnt pralaidų, 193 vnt drenažo žočių ir vienas tiltas. </t>
  </si>
  <si>
    <t xml:space="preserve">Projekto veiklomis bus rekonstruotos ir pritaikytos Salų dvaro sodybos rūmų patalpos viešbučiui, kavinei, edukaciniam  centrui, žvejybos muziejui, muzikos/amatų mokyklai.
</t>
  </si>
  <si>
    <t xml:space="preserve">Planuojama tęsti projekto įgyvendinimą: nupirkti baldus bei kitą reikalingą įrangą; Įrengti reikiamus inžinerinius tinklus, sutvarkyti aplinką; parengti edukacines programas; sudaryti naujus turistinius maršrutus, susijusius su kultūrinio turizmo plėtra Salų dvare ir pristatyti potencialiems paslaugų ir informacijos tiekėjams; vykdyti projekto viešinimą, pristatymą plačiajai visuomenei.
</t>
  </si>
  <si>
    <t xml:space="preserve">Sukurti sąlygas, reikalingas veiksmingam ir tvariam perėjimui nuo institucinės globos prie šeimoje ir bendruomenėje teikiamų paslaugų, įkuriant šeimai artimesnės aplinkos bendruomeninius vaikų globos namus ir dienos socialinių paslaugų įstaigas - vaikų dienos centrus. Bendruomeninis vaikų globos namas pritaikytas  neįgaliesiems. VDC plėtra sudarė sąlygas padidinti vaikų dienos socialinės priežiūros paslaugų gavėjų skaičių, priartinti paslaugų teikimą prie gavėjų gyvenamosios vietos. 
</t>
  </si>
  <si>
    <t xml:space="preserve">
</t>
  </si>
  <si>
    <t xml:space="preserve">Įrengti saulės elektrinę ant Rokiškio Juozo Tumo-Vaižganto gimnazijos (Taikos g.17, Rokiškis) pastato stogo, kuri gamins elektrą įstaigos poreikiams.
</t>
  </si>
  <si>
    <t>Per projekto vertinamąjį laikotarpį išmetamų šiltnamio efektą sukeliančių dujų kiekio sumažinimas 2424,00 t CO2, sumažėjusios elektros energijos sąnaudos įstaigai leis jas panaudoti paslaugų kokybės gerinimui.</t>
  </si>
  <si>
    <t xml:space="preserve">Panaudota 2021 metams </t>
  </si>
  <si>
    <t xml:space="preserve">Daugiafunkcės sporto salės Rokiškyje, Taikos g. 21A, statyba (projekto vykdytojas - Rokiškio r. savivaldybės administracija). </t>
  </si>
  <si>
    <t xml:space="preserve">Dvaro viralinės rekonstrukcijos ir pritaikymo darbai. (projekto vykdytojas - Rokiškio r. savivaldybės administracija). </t>
  </si>
  <si>
    <t>Socialinio būsto fondo plėtra Rokiškio rajono savivaldybėje (projekto vykdytojas - Rokiškio r. savivaldybės administracija).</t>
  </si>
  <si>
    <t>Obelių miesto gyvenamosios vietovės atnaujinimas (projekto vykdytojas - Rokiškio r. savivaldybės administracija).</t>
  </si>
  <si>
    <t>Rokiškio l.-d. ,,Pumpurėlis“ pastato vidaus patalpų  ir ugdymo aplinkos modernizavimas (projekto vykdytojas - Rokiškio r. savivaldybės administracija).</t>
  </si>
  <si>
    <t>Geriatrijos dienos stacionaro ir konsultacinio kabineto įkūrimas VšĮ Rokiškio rajono ligoninėje (projekto vykdytojas - Rokiškio r. ligoninė).</t>
  </si>
  <si>
    <t xml:space="preserve">Rokiškio J. Keliuočio viešosios bibliotekos pastato Rokiškis, Nepriklausomybės a. 16, ir kiemo rekonstravimas bei modernizavimas ir priestato statyba (projekto vykdytojas - Rokiškio r. savivaldybės administracija). </t>
  </si>
  <si>
    <t>Keliaukim kartu spalvingu emocijų taku (K2SET) (projekto vykdytojas – l.-d. ,,Pumpurėlis", partneriai - Švietimo centras, l.-d, ..Nykštukas",m-d Ąžuoliukas, Panemunėlio mokykla-daugiafunkcis centras).</t>
  </si>
  <si>
    <t>Suaugusiųjų švietėjų komptencijų tobulinimas siekiant teikiamų paslaugų kokybės ir prieinamumo didinimo (projekto vykdytojas  - Rokiškio švietimo centras).</t>
  </si>
  <si>
    <t>„Rokiškio krašto muziejaus inovatyvių paslaugų gerinimas“ (projekto vykdytojas  - Rokiškio krašto muziejus).</t>
  </si>
  <si>
    <t>„Kokybės krepšelis“  (projekto vykdytojas - Rokiškio Juozo Tūbelio progimnazija).</t>
  </si>
  <si>
    <t>Integrali pagalba į namus (projekto vykdytojas - Rokiškio socialinės paramos centras).</t>
  </si>
  <si>
    <t>Kompleksinių paslaugų šeimai teikimas Rokiškio rajone Nr. 08.4.1-ESFA-V-416-10-0005 (projekto vykdytojas - Rokiškio r. savivaldybės administracija).</t>
  </si>
  <si>
    <t>Rokiškio rajono bendruomeninių vaikų globos namų ir vaikų dienos centrų plėtra (projekto vykdytojas - Rokiškio r. savivaldybės administracija).</t>
  </si>
  <si>
    <t>Daugiafunkcių centrų stiprinimas, socialinių paslaugų prieinamumui ir efektyvumui gerinti ( Octopus LLI-425)(Programa Interreg Latvija-Lietuva, projekto vykdytojas - Rokiškio švietimo centras).</t>
  </si>
  <si>
    <t>Rokiškio rajono Kamajų seniūnijos Kalvių ir Salų kadastrinių vietovių dalies griovių ir juopse esančių statinių rekonstravimas (projekto pareiškėjas - Rokiškio r. savivaldybės administracija).</t>
  </si>
  <si>
    <t>Atsinaujinančių energijos šaltinių diegimas Rokiškio Juozo Tumo -Vaižganto gimnazijoje (M. Riomerio g.1, Rokiškis) (projekto vykdytojas - Rokiškio r. savivaldybės administracija).</t>
  </si>
  <si>
    <t>Atsinaujinančių energijos šaltinių diegimas VšĮ Rokiškio pirminės asmens sveikatos priežiūros centre (projekto vykdytojas -  Rokiškio PASPC).</t>
  </si>
  <si>
    <t xml:space="preserve"> Rokiškio lopšelio-darželio „Nykštukas“ pastato (esančio Laisvės g. 15, Rokiškis, unikalus Nr. 7396-5003-1013) modernizavimas (projekto vykdytojas - Rokiškio r. savivaldybės administracija).</t>
  </si>
  <si>
    <t xml:space="preserve">„Socialinio verslo iniciatyvų skatinimas Panevėžio apskrityje“ (projekto vykdytojas - VšĮ "Versli Lietuva", partneris - Rokiškio r. savivaldybės administracija). </t>
  </si>
  <si>
    <t>"Laisvalaikio užimtumo paslaugų plėtra Rokiškio miesto vaikams" Nr.08.6.1-ESFA-T-927-01-0275 (vykdytojas - sporto klubas Tornado).</t>
  </si>
  <si>
    <t>Pažink save ir būk laimingas Rokiškio mieste  Nr. 08.6.1-ESFA-T-927-01-0285 (vykdytojas - Rokiškio r. ligoninė).</t>
  </si>
  <si>
    <t>Rokiškio miesto gyventojų įtraukimas į visuomeninę veiklą ir jų turiningos veiklos bei prasmingo laisvalaikio organizavimas (vykdytojas - Rokiškio turizmo ir tradicinių amatų informacijos ir koordinavimo centras).</t>
  </si>
  <si>
    <t>Aktyvaus užimtumo erdvės sukūrimas ir pritaikymas vaikams ir jaunimui Rokiškio mieste  (vykdytojas - SK "Viesulas").</t>
  </si>
  <si>
    <t>Rokiškio miesto bendruomeninės sociokultūrinės integracijos didinimas Nr.08.6.1-ESFA-T-927-01-0432  (vykdytojas - UAB Limfedemos centras).</t>
  </si>
  <si>
    <t>Sociokultūrinių paslaugų organizavimas Rokiškio miesto senyvo amžiaus asmenims Nr.Nr.08.6.1-ESFA-T-927-01-0360  (vykdytojas - Visuomeninė organizacija "Tyzenhauzų paveldas").</t>
  </si>
  <si>
    <t>Skalbyklos socialinių paslaugų plėtra ir socialinių gebėjimų didinimas Rokiškio mieste Nr.08.6.1-ESFA-T-927-01-0440  (vykdytojas - Rokiškio komunalininkas).</t>
  </si>
  <si>
    <t xml:space="preserve">Socialinių paslaugų teikimas Rokiškio mieste Nr. 08.6.1-ESFA-T-927-01-0503 (projeko vykdytojas- Rokiškio rajono savanorių ugniagesių draugija).  </t>
  </si>
  <si>
    <t>„Žibinto šviesa!” socialinėje laisvalaikio erdvėje Rokiškio mieste (vykdytojas - SK "Viesulas").</t>
  </si>
  <si>
    <t>Rokiškio miesto gyventojų gyvenimo įgūdžių ugdymas plėtojant socialinius ryšius (vykdytojas - UAB Limfedemos centras).</t>
  </si>
  <si>
    <t>“Rokiškio miesto VVG 2014-2020 m. vietos plėtros strategijos įgyvendinimas ir administravimas” (vykdytojas - Rokiškio miesto vietos veiklos grupė).</t>
  </si>
  <si>
    <t>Kairelių kaimo bendruomenės socialinio verslo kūrimas ROKI-LEADER-6B- DS- 3-3-2019  (projeko vykdytojas -  Kairelių kaimo bendruomenė).</t>
  </si>
  <si>
    <t>Socialinės paslaugos Rokiškio rajono gyventojams ROKI-LEADER-6B-D-3-4-2019  (projekto vykdytojas - Kriaunų kaimo bendruomenė).</t>
  </si>
  <si>
    <t>Rokiškio rajono, Kupiškio rajono ir Visagino savivaldybių mokyklų sveikatos kabinetų atnaujinimas (projekto vykdytojas- Rokiškio rajono savivaldybės visuomenės sveikatos biuras).</t>
  </si>
  <si>
    <t>Rokiškio rajono vaikų sveiko ir aktyvaus gyvenimo būdo skatinimas (projekto vykdytojas - Asociacija "Veiklus pilietis").</t>
  </si>
  <si>
    <t>Duokiškio kaimo bendruomeninio centro kūrimas ir socialinių, kultūrinių bei aktyvaus laisvalaikio veiklų teikimas kaimo gyventojams, Nr. ROKI-LEADER-6B-SI-5-10-2020/42VS-PV-20-1-09633-PR001 (projekto vykdytojas- Duokiškio kaimo bendruomenė).</t>
  </si>
  <si>
    <t>Salų dvaro kūrybos ir laisvalaikio rezidencija  (projekto vykdytojas- Rokiškio tautodailininkų asociacija).</t>
  </si>
  <si>
    <t>„Amatų ir meno erdvė „Kultūros klojimas“  (projekto vykdytojas- J.Vienožinskio tėviškės bendruomenė).</t>
  </si>
  <si>
    <t>Kriaunų varpas - bažnyčiai ir sėlių krašto žmonėms  (projekto vykdytojas- Kriaunų Dievo Apvaizdos parapija).</t>
  </si>
  <si>
    <t>Rokiškio rajono Suvainiškio, Čedasų ir Žiobiškio kadastrinių vietovių dalies melioracijos griovių ir juose esančių statinių rekonstravimas (projekto vykdytojas - Rokiškio r. savivaldybės administracija).</t>
  </si>
  <si>
    <t>Rokiškio rajono Neretėlės upės baseino dalies melioracijos griovių ir juose esančių statinių rekonstravimas (projekto vykdytojas - Rokiškio r. savivaldybės administracija).</t>
  </si>
  <si>
    <t>Salų dvaro sodybos rūmų pritaikymas kultūriniam turizmui (projekto vykdytojas - Rokiškio r. savivaldybės administracija).</t>
  </si>
  <si>
    <t>"Kokybės krepšelis" Rokiškio Juozo  Tumo- Vaižganto gimnazijoje (projekto vykdytojas - Rokiškio r. savivaldybės administracija).</t>
  </si>
  <si>
    <t>Atsinaujinančių energijos išteklių (75 kW galios saulės elektrinės) diegimas Rokiškio Juozo Tumo-Vaižganto gimnazijoje (Taikos g. 17, Rokiškis) (projekto vykdytojas - Rokiškio r. savivaldybės administracija).</t>
  </si>
  <si>
    <t xml:space="preserve">„Atsinaujinančių energijos šaltinių diegimas VšĮ Rokiškio rajono ligoninėje“  (projekto vykdytojas - VšĮ Rokiškio rajono ligoninė).  </t>
  </si>
  <si>
    <t>1 per</t>
  </si>
  <si>
    <t>2 per</t>
  </si>
  <si>
    <t>3 per</t>
  </si>
  <si>
    <t>9596,5</t>
  </si>
  <si>
    <t>2021 m. Projektų vertė, tūkst. Eur</t>
  </si>
  <si>
    <t>2021 m. Projektų skaičius</t>
  </si>
  <si>
    <t>Projektų skaičius 2021 m.</t>
  </si>
  <si>
    <t>2021 m. įgyvendinamų  projektų pobūdis</t>
  </si>
  <si>
    <t>proc. nuo visų projektų 2021 m.</t>
  </si>
  <si>
    <t>2021 m. įgyvendinamų  projektų dalis pagal jų pobūdį, proc.</t>
  </si>
  <si>
    <t>2021 m. įgyvendinamų projektų pagal sritis pasiskirstymas</t>
  </si>
  <si>
    <t>2021 m. įgyvendinamų projektų dalis pagal sritis, proc.</t>
  </si>
  <si>
    <t>2021 m. vyskusių projektų įgyvendintojai</t>
  </si>
  <si>
    <t>Rokiškio RSA</t>
  </si>
  <si>
    <t>savivaldybei pavaldžios įstaigos</t>
  </si>
  <si>
    <t>NVO</t>
  </si>
  <si>
    <t>Kiti juridiniai asmenys</t>
  </si>
  <si>
    <t>projektų skaičius</t>
  </si>
  <si>
    <t xml:space="preserve">Vertinant kultūros paslaugos paklausą, nustatyta, kad yra poreikis gerinti kultūros paslaugų kokybę, pritaikant lankymui Rokiškio dvaro viralinės pastatą, ir taip būtų prisidedama prie Rokiškio rajono savivaldybės gyventojų kultūrinių, bendruomeninių poreikių tenkinimo. Užtikrinti reikiamą infrastruktūrą, siekiant pagerinti kultūros paslaugų kokybę Rokiškio rajono savivaldybės gyventojams.
</t>
  </si>
  <si>
    <t>Gautas finansavimas iš ESF, savivaldybės indėlis 2 proc. Reikės iki metų galo nurodytos sumos.   Projektas baigiasi 2022-05-31</t>
  </si>
  <si>
    <r>
      <rPr>
        <sz val="10"/>
        <rFont val="Times New Roman"/>
        <family val="1"/>
        <charset val="186"/>
      </rPr>
      <t xml:space="preserve">Projekto metu įrengta saulės fotovoltinė elektrinė yra ilgalaikė ir naudinga investicija. Tampama nepriklausomu arba beveik nepriklausomu nuo elektros energijos kainos kitimo. Gaminat savo elektros energiją, prisidedama prie ŠESD emisijų ir klimato kaitos mažinimo.               </t>
    </r>
    <r>
      <rPr>
        <i/>
        <sz val="10"/>
        <rFont val="Times New Roman"/>
        <family val="1"/>
        <charset val="186"/>
      </rPr>
      <t xml:space="preserve">        </t>
    </r>
  </si>
  <si>
    <t>Per socialinį verslą kurti tvarius finansinius šaltinius bendruomenės socialinėms paslaugoms plėtoti, padėti spręsti bedarbių įsidarbinimo galimybes. Naudojant sukurtą materialinę bazę, vykdant socialinį verslą, išlaikyti 5 darbo vietas (iš viso - 1,75 etato) 2021-2024 metais</t>
  </si>
  <si>
    <t>Per socialinį verslą kurti bendruomenės tvarius finansinius šaltinius bendruomenės socialinėms paslaugoms plėtoti. Gyventojams teikiamos pavėžėjimo, apgyvendinimo paslaugos, Kriaunų kaime vystomas socialinis verslas, sukuriama 1,7 pareigybės( vairuotojo- ūkvedžio ir administratoriaus).</t>
  </si>
  <si>
    <t>Projektas pratęstas. Projekto veiklų įgyvendinimo pabaiga 2021-06-30.  Galutinis mokėjimo prašymas 2021-09-30.  Savivaldybės dalis finansuojama iš dotacijos. Projektas tęsiamas.</t>
  </si>
  <si>
    <t>ROKIŠKIO RAJONO SAVIVALDYBĖJE VYKDOMŲ PROJEKTŲ STEBĖSENOS  2022 M. ATASKAITA</t>
  </si>
  <si>
    <t xml:space="preserve"> Pasiekti rezultatai vykdant projektą iki 2022-12-31</t>
  </si>
  <si>
    <t>Planuojami pasiekti rezultatai 2023-2024 m. (jei projektas neužbaigtas)</t>
  </si>
  <si>
    <t>Panaudota 2022 metais</t>
  </si>
  <si>
    <t>"Šeimų lankymo, teikiant ankstyvosios intervencijos paslaugas, modelio įdiegimas" (projekto vykdytojas -  Rokiškio PASPC).</t>
  </si>
  <si>
    <t xml:space="preserve">„Atsinaujinančių energijos šaltinių diegimas BĮ "Rokiškio baseinas" (projekto vykdytojas - BĮ Rokiškio baseinas).  </t>
  </si>
  <si>
    <t>Judrūs ir skambantys Laibgaliai (pareiškėjas- Laibgalių bendruomenė).</t>
  </si>
  <si>
    <t>Kokybės krepšelis (pareiškėjas- Rokiškio J. Tumo-Vaižganto gimnazija).</t>
  </si>
  <si>
    <t>Veiksmingi ir inovatyvūs požiūriai  į ankstyvą vaikų ugdymą (Effective and Innovative Applications in Early Childhood Education), Nr. 2020-1-TR01-KA229-094127_5. (ERASMUS +) (pareiškėjas- Rokiškio lopšelis-darželis "Varpelis").</t>
  </si>
  <si>
    <t>Būkite sąmoningi mokydamiesi lauke, iš naujo sužinokite ir vėl atraskite smalsumą ir ryšį (Be-aware Re-aware and Re-discover curiosity and connection in education through outdoor learning), Nr. 2020-1-LT01-KA226-SCH-094825, ERASMUS+ (pareiškėjas- Rokiškio lopšelis-darželis "Varpelis").</t>
  </si>
  <si>
    <t>Rokiškio rajono Apaščios, Lailūnų ir Gerkonių kadastrinių vietovių dalies melioracijos griovių ir juose esančių statinių rekonstravimas (pareiškėjas- Rokiškio rajono savivaldybės administracija).</t>
  </si>
  <si>
    <t>Rokiškio rajono melioracijos statinių rekonstrukcija (pareiškėjas- Rokiškio rajono savivaldybės administracija).</t>
  </si>
  <si>
    <t xml:space="preserve">Regionuose ir kaimiškose teritorijose nėra įtraukių, inovatyvių technologinių užsiėmimų, orientuotų į ateities profesijas, edukacinių patyriminių kelionių. Atskirties vietovių vaikai, neturintys pasirinkimo galimybių, nedalyvauja veiklose, teikiančiose džiaugsmo. Jie tampa pasyvūs technologijų vartotojai, neišnaudojantys kūrybinio potencialo. Asociacija, siekdama socialinio poveikio švietimo srityje, kurs verslą ir organizuos edukacinius STEAM užsiėmimus, laboratorijas su išvykstamosiomis veiklomis, patyrimines trimačio spausdinimo kūrybines dirbtuves, interaktyvius anglų kalbos užsiėmimus. Nusipirkęs reikalingą įrangą ir transporto priemonę kaimiškosiose Rokiškio rajono VVG teritorijose pareiškėjas organizuos mobilią švietimo paslaugų veiklą; vykdys patyrimines darbines išvykas.
</t>
  </si>
  <si>
    <t>Artėjant šv. Velykom, vasarį, projekto „Rokiškio miesto gyventojų įtraukimas į visuomeninę veiklą ir jų turiningos veiklos bei prasmingo laisvalaikio organizavimas“ dalyviai pradėjo joms ruoštis nusilipdant padėkliuką margučiams, jį papuošiant ornamentais ar augalų motyvais. Kovo mėnesį dalyviai vėl susirinko paskutiniam molio dirbinių etapui – glazūravimui. Balandį projekto dalyviai vėl pradėjo pažintines-piligrimines keliones. Gegužę projekto dalyviai dalyvavo molio lipdymo užsiėmime, kurio metu kiekvienas gamino personalizuotą indelį su dangteliu. Birželį keliavo į Vilnių. Liepos mėnesį dalyviai buvo pakviesti į kūrybinius užsiėmimus bei socialinio judėjimo vakarus. Rugpjūtį projekto dalyviai keliauvo piligriminiu maršrutu. Rugsėjo 17 d. projekto dalyviai susirinko į paskutinį užsiėmimą, kurio metu sužinojo daug įdomybių apie senąsias audinių bei siūlų dažymo tradicijas ir subtilybes.</t>
  </si>
  <si>
    <t>Stiprinti Bajorų kaimo bendruomenės veiklų finansinį tvarumą per bendruomeninį verslą, kuriuo kuriama uždara žaidimų erdvė.</t>
  </si>
  <si>
    <t xml:space="preserve">Prekės, įranga: rūbinės baldų komplektas, lentynų komplektas, sekcija, kėdžių komplektas, žaidimų kambario baldų komplektas, kamuoliukų baseino ir kamuoliukų komplektas, žaislų komplektas, žaidimų komplektas, žaidimų namelio ir aikštelės komplektas, sporto sala su integruota garso sistema, lavinamųjų priemonių komplektas, didysis sensorinis kampelis, minkštų tunelių rinkinys, šaldytuvas, virtuvės technikos komplektas, terapinė sūpuoklė, gimnastikos komplektas, nešiojamas kompiuteris, vaizdo žaidimų komplektas, televizorių komplektas, pagalvėlių ir sėdmaišių komplektas, ausinių komplektas, darbų ir paslaugų įsigijimo, laipiojimo sienelės įrengimas. Baldų komplekto pagaminimas. Patalpų remontas. 
</t>
  </si>
  <si>
    <t>Projektu siekiama išplėtoti sklype laisvalaikio infrastruktūrą erdvėmis: vaikų žaidimų, lauko treniruoklių ir lauko muzikos instrumentų. Tai leistų gyvenvietės žmonėms ne tik leisti laiką sveikai lauke, bet ir stiprintų kontaktus tarp kaimynų. O bendruomenės įsipareigojimas per savanorystę prižiūrėti teritoriją formuotų tarp gyventojų tvarų, ilgalaikį, atsakingą rūpestį bendrabūvio erdvėmis.</t>
  </si>
  <si>
    <t xml:space="preserve">Prekės, įranga: žaidimų aikštelės kompleksas su montavimu, kiti vaikų žaidimų aikštelės įrenginiai su montavimu, 3 vnt. komplektas, batutas su montavimu, lauko treniruoklių komplektas su montavimu, 4 vnt. komplektas, muzikos lauko įrenginių komplektas su montavimu, 4 vnt. komplektas. Benzininis vejos pjovimo traktoriukas. Viešinimo priemonės (viešinimo plakatas).
</t>
  </si>
  <si>
    <t>Obelių gimnazijos pedagogų bendruomenė ėmėsi iniciatyvos įvairiomis formomis supažindinti  mokinius su šia garsia asmenybe. Tęsdama veiklas Mykolo Römerio atminimui įamžinti  gimnazijos bendruomenė siekia patraukliau ir aktyviau vykdyti švietėjišką veiklą. Mykolo Römerio asmenybės ir darbų įamžinimas sukuriant mokslo pažinimo erdvę ir organizuojant įtraukias veiklas.</t>
  </si>
  <si>
    <t>1. Sustiprintas mokytojų profilis.
2. Sukurta ir išbandyta poreikiais grįsta virtuali mokymo aplinka, paremta skaitmeniniu ir lauko mokymusi.
3. Užmegztas tvarus regionų valdžios institucijų bendradarbiavimas.</t>
  </si>
  <si>
    <t>Projekto metu kuriami du intelektiniai produktai:
1. Virtualūs kursai (webinars). Sukurti video mokymai, pedagogų dalykinių kompetencijų tobulinimui, naujos patirties skaitmeninio raštingumo srityje įgyjimui.
2. Tool-kit. Metodinė priemonė, kaip organizuoti mokymąsi lauke.</t>
  </si>
  <si>
    <t>Padidintas dalyvaujančių mokytojų profesinis tobulėjimas efektyvaus ir novatoriško požiūrio į ankstyvą vaikystę srityje. Efektyvaus ir novatoriško požiūrio į ankstyvą vaikystę integravimas į ikimokyklinio ugdymo programą. Ugdymo kokybės gerinimas partnerinėse organizacijose ir inovacijų strategijos kūrimas. Bendradarbiavimo plėtojimas tarp tarptautinių švietimo įstaigų.</t>
  </si>
  <si>
    <t>Vaikų laisvalaikio ir pramogų erdvė Bajoruose (pareiškėjas- Bajorų kaimo bendruomenė).</t>
  </si>
  <si>
    <t xml:space="preserve">Projektas atitinka Rokiškio rajono strateginio plėtros plano iki 2022 m. priemonę Nr. 3.4.2.4. Miestų, miestelių ir kaimų bendruomeninės ir viešosios infrastruktūros atnaujinimas ir plėtra
</t>
  </si>
  <si>
    <t xml:space="preserve">Projektas atitinka Rokiškio rajono strateginio plėtros plano iki 2022 m. priemonę Nr. 2.1.1.8. Rajono bendruomenės narių kvalifikacijos ir kompetencijų tobulinimo įgyvendinimas ir plėtra Nr. 2.1.1.3 Saugios ir modernios edukacinės aplinkos ugdymo įstaigose kūrimas ir plėtra
</t>
  </si>
  <si>
    <t xml:space="preserve">Projektas atitinka Rokiškio rajono strateginio plėtros plano iki 2022 m. priemonę Nr. 2.1.1.5. Kūrybiškumą, lyderystę ir iniciatyvumą skatinančių projektų įgyvendinimas
</t>
  </si>
  <si>
    <t xml:space="preserve">Projektas atitinka Rokiškio rajono strateginio plėtros plano iki 2022 m. priemonę Nr. 1.3.1.1.Melioracijos ir hidrotechninių statinių rekonstrukcija
</t>
  </si>
  <si>
    <t>Projektas atitinka Rokiškio rajono strateginio plėtros plano iki 2022 m. priemonę Nr. 2.3.1.11 Rokiškio turizmo ir tradicinių amatų informacijos ir koordinavimo centro veiklos plėtra</t>
  </si>
  <si>
    <t>Baigti remonto darbai, nupirktos planuotos prekės ir įsteigta amatų ir meno erdvė „Kultūros klojimas“.</t>
  </si>
  <si>
    <t>Projektas baigėsi 2022-05-31</t>
  </si>
  <si>
    <t xml:space="preserve">Pagal  KLIMATO KAITOS PROGRAMOS PRIEMONĖS "ATSINAUJINANČIŲ ENERGIJOS IŠTEKLIŲ (SAULĖS, VĖJO) PANAUDOJIMAS VALSTYBĖS, SAVIVALDYBIŲ, TRADICINIŲ RELIGINIŲ BENDRUOMENIŲ, RELIGINIŲ BENDRIJŲ AR CENTRŲ ELEKTROS ENERGIJOS POREIKIAMS" Nr. KKS-S-439(2021),pasirašyta finansavimo sutartis su APVA.                                    </t>
  </si>
  <si>
    <t>Projektą planuojama užbaigti iki 2023 m. gruodžio mėn.</t>
  </si>
  <si>
    <t>Nutolusi saulės elektrinė leis sumažinti energijos kaštus Rokiškio baseine, bus naudojama "žalioji" energetika.</t>
  </si>
  <si>
    <t>2022 m. suremontuoti švietimo įstaigose 5 sveikatos kabinetai (J.Tūbelio progimnazijoje, J.Tumo Vaižganto gimnazijos "Romuvos" padalinys, Pandėlio gimnazijoje, Senamiesčio progimnazijoje, Juodupės l/d), 3 sveikatos kabinetai Kupiškio r. sav. ir 5 sveikatos kabinetai Visagino savivaldybėje,  įsigytos mokomosios priemonės ir įranga.</t>
  </si>
  <si>
    <t>projektas pradėtas 2021 03 24, kitos lėšos, tai kitų savivaldybių prisidėjimas savo lėšomis. Pabaiga 2023 m. gegužės mėn.</t>
  </si>
  <si>
    <t>Saulės elektrinė įrengta 2023.01.31. Tik su ta pačia sutartimi yra nupirkti saulės elektrinės priežiūros darbai 5 metų. Taip pat 2024 metais reikės daryti ŠESD ataskaitą ir jos tvirtinimą.</t>
  </si>
  <si>
    <t>Pagal bendradarbiavimo sutartį su Kultūros infrastruktūros centru paveldotvarkos darbai finansuojami iš valstybės biudžeto, savivaldybės prisideda 30 proc. darbų pabaiga 2022-12-31. Atlikti tvarkybos darbai: rytų fasado ir pietų, šiaurės fasadų (netvarkytų dalių) tinko remontas, netekčių atstatymas, architektūrinio dekoro elementų, profiliuotų tinko apvadų, traukų, karnizų remontas ir dažymas,  rytų fasado ir pietų, šiaurės fasadų (netvarkytų dalių) langų ir durų remontas, vakarų fasado centrinio įėjimo terasos grindų plytelių remontas, rytų fasado III a. terasos grindų plytelių remontas, vakarų fasado centrinio įėjimo ir rytų fasado III a. terasų turėklų akmeninių stulpelių nuvalymas, turėklų dekoratyvinių metalo grotelių dažymo remontas, pirmo aukšto patalpos, esančios po rytų fasado III a. terasa, sienų dažymo remontas, vakarų ir rytų fasadų laiptų akmens pakopų ir atraminių sienučių paviršių valymas nuo apnašų, druskų, siūlių netekčių atstatymas, palangių, sandrikų ir atbrailų keramikinės dangos remontas, balkono pietų fasade remontas.</t>
  </si>
  <si>
    <t>Planuojama darbų pabaiga 2023-09-30</t>
  </si>
  <si>
    <t xml:space="preserve">Dėl papildomų darbų padidinta sutarties kaina. Tvarkybos programos parengimui reikalinga parengti fotogrametriniai apmatavimai ir cheminiai tyrimai.  Sustabdyti rangos darbai keturiose patalpose 12, 14, 18, 19, kuriose numatytas polichrominis dažymas iki kol bus parengta papildoma dokumentacija. </t>
  </si>
  <si>
    <t>2022 m. pagaminta 52,58 MWh/metus elektros energijos (iš sunaudotos 63,75 MWh/metus). Atlikti ŠESD matavimai: planuota pasiekti CO2e išmetimai  4,065 t, pasiekta - 7,897 t</t>
  </si>
  <si>
    <t xml:space="preserve">Planuojama per metus pagaminti apie 58 MWh elektros energijos </t>
  </si>
  <si>
    <t>Projektas pradėtas įgyvendinti, įsigyta transporto priemoė, įranga paslaugos teikimui. Suorganizuotas renginys, skirtas pristatyti projektą „Šeimų lankymo, teikiant ankstyvosios intervencijos paslaugas, modelio įdiegimas“. Atvykusioms jaunoms mamoms buvo įteiktos dovanos – „Kūdikių lizdai“, kuriuose sudėti patys būtiniausia naujagimio reikmenys. 2022 m. projekte dalyvavo 25 šeimos</t>
  </si>
  <si>
    <t>Sukurtas naujas slaugos paslaugų modelis, kuris privalomas  ir bus įtrauktas į sveikatos centro paslaugų nomenklatūrą</t>
  </si>
  <si>
    <t xml:space="preserve"> Projektas baigtas. </t>
  </si>
  <si>
    <t>Projektas tęsis iki 2023 m. rugpjūčio mėn.</t>
  </si>
  <si>
    <t xml:space="preserve">Sausio 30 - vasario 5 dienomis dalyvauta programos „ Erasmus+“ projekto „EFFECTIVE AND INNOVATIVE APPLICATIONS IN EARLY CHILDHOOD EDUCATION“ („Veiksmingi ir inovatyvūs požiūriai į ankstyvą vaikų ugdymą“) mokymuose su projekto partneriais Italijoje, Vasto mieste. Mokymai vyko katalikiškoje Scuola Madonna dell' Asilo mokykloje. Jų metu ne tik stebėta, bet ir išbandyta Montessori metodo pritaikymo galimybės. Naujai įgytos žinios pritaikytos rašymo ir skaičiavimo pamokose, panaudojant Montessori metodą. Vyko darbo patirties pasidalijimas tarp šalių.5 LTT mokymai, patobulintos mokytojų kompetencijos, sukurti veiklų planai, pasidalinta geraja praktika bei sukurtas internetinis puslapis kaip atviras mokymosi šaltinis, novatoriškų metodų įgyvendinimo vadovas su tyrimų ataskaita.
"
</t>
  </si>
  <si>
    <t>Projekto įgyvendinimo metu buvo suorganizuota socialinių, kultūrinių, pažintinių ir fizinio aktyvumo veiklų, edukacijų, kultūrinių-pažintinių išvykų, socialinių judėjimo užsiėmimų ir paskaitų ciklas, turistinių maršrutų, baigiamąsis renginys. Įtraukta 40 dalyvių, 6 savanoriai, 4 naujai sukurtos (išplėstos) psichosocialinės ir sociokultūrinės paslaugos (edukacijos, išvykos, socialiniai užsiėmimai, maršrutas).  Išvykos Rokiškio piligriminu maršrutu-4; Socialinio judėjimo užsiėmimai 4; eksursijos po Lietuvą 7; Salų amatų dirbtuvių užsiėmimai 10, edukacijos 4; baigiamasis projekto dalyvių renginys 1.</t>
  </si>
  <si>
    <t xml:space="preserve">Socialinę atskirtį patiriantys asmenys dalyvavę įvairiose užimtumo veiklose tapo savarankiškesni, bendruomeniškesni, labiau motyvuoti dalyvauti aktyvaus užimtumo veiklose, tai didina jų savivertę ir pasitikėjimą savimi. Įgyvendinus projektą  jaučiamas kultūrinis , psichologinis poveikis, atsiradęs poreikis būti aktyviems bei kita nauda Rokiškio miesto bendruomenei. Projekto veiklų dalyviai – savanoriai, dalyvavę savanorystės veiklose ir toliau tęs šią veiklą Rokiškio mieste, į naujus savanorystės projektus įtrauks ir socialinę atskirtį patiriančius asmenis, vykdys visuomenei naudingą veiklą.   </t>
  </si>
  <si>
    <t>Projektas baigtas</t>
  </si>
  <si>
    <t xml:space="preserve">Kultūrinių ir pažintinių išvykų įgyvendinimas suteiks dalyviams galimybę plėsti akiratį, susipažinti su kitų kraštų tradicijomis, istorija, pažinti gamtos kultūros ir paveldo objektus ir prisidės prie bendruomeniškumo didinimo ir socialinės atskirties mažinimo. Socialiniai judėjimo užsiėmimų tikslas – mažinti socialinę atskirtį, stiprinti socialinių įgūdžių ugdymą. Dėl Covid -19 pandemijos buvo draudžiama veikla, todėl projektas buvo pratęstas iki 2022 09 29 d. Papildomų išlaidų pasiekiti proeketo rezultatams neatsirado. 
</t>
  </si>
  <si>
    <t xml:space="preserve">1. Medžių kirtimas ir išvežimas; 
2.Statybos atliekų išvežimas; 
3. Grunto kasimas; 
4. Polių gręžimas ir betonavimas; 
5. Rostverkų betonavimas; 
6. Rostverkų hidroizoliacija; 
7. Rostverkų apšiltinimas; 
8. Grunto užpylimas; 
9. Kolonų betonavimas; 
10. Sienų mūrijimas. 
</t>
  </si>
  <si>
    <t>Šildymo, vėdinimo ir oro kondicionavimo sistemų įrengimas, lauko vandentiekio ir nuotekų tinklai, vidaus vandentiekio ir nuotekų sistemos, dalis elektrotechnikos darbų, elektroniniai ryšiai (telekomunikacijų)dalies darbai, gaisrinė signalizacija, saulės elektrinė, šilumos punkto įrengimas, stogo dangos įrengimas, skaidrių atitvarų montavimas, grindų įrengimas.</t>
  </si>
  <si>
    <t>Projektas pratęstas iki 2023-06-30. Įsigytas  vienas vieno kambario butas Rokiškio mieste. Planuojama įsigyti dar vieną butą.</t>
  </si>
  <si>
    <t>,,Romuvos“ padalinyje įrengta  darbo su elektra  laboratorija ,,Bella“. 
Gimnazijos strateginio veiklos  plano įgyvendinimo  stebėsenos vykdymas siekiant Kokybės krepšelio projekto veiklų ir   rezultatų tvarumo, veiksmingo kolegialaus mokymosi ir išskirtinės pasidalintos lyderystės.Sąlygų sudarymas mokytojams demonstruoti inovatyviose ugdymo aplinkose pasiektus rezultatus ir vykdyti metodinę sklaidą gimnazijoje ir už jos ribų. Mokytojų konsultantų pagalba mokiniams.
 Gabių mokinių ugdymasir projektinės mokinių veiklos</t>
  </si>
  <si>
    <t>Sukurta inovatyvios STEAM aplinkos gimnazijoje sudaro galimybes plėtoti gamtamokslinį ugdymą ir galimybę vystyti tinklaveiką. Siekiama inovatyvioje mokymo(si) aplinkoje ugdyti iniciatyvią, kritiškai mąstančią ir nuolat asmeninės pažangos siekiančią asmenybę, plėtoti šiuolaikišką ir veiksmingą ugdymo(si) aplinką ir sudaryti sąlygas integraliam, probleminiam ir paveikiam ugdymui(si), užtikrinti gerą mokinių savijautą jų mokymosi sėkmei ir pagalbą mokymosi sunkumų turintiems mokiniams, kryptingai plėtoti mokinių motyvacijai ir pažangai skatinti aktualią pedagoginio personalo pasidalintąją lyderystę, atvirumą inovacijoms ir kolegialų bendradarbiavimą.</t>
  </si>
  <si>
    <t>,,Romuvos“ padalinio III aukšte (prie psichologo kabineto) įrengiama relaksacinė/ poilsio ir susikaupimo erdvė: nupirkti minkštasuoliai, garsą izoliuojantys roletai, reglaineriai ir metodinės priemonės psichologui ir klasių vadovams. Senųjų rūmų poilsio erdvei nupirkti minkštasuoliai.  Senųjų rūmų padalinyje įrengta gamtos mokslų laboratorija.Įsigyti mobilūs rinkiniai gamtos mokslų pamokoms, interaktyvūs ekranai, konferencinė įranga, skaitmeniniai televizoriai. Gimnazijos strateginių veiklos gairių ir plano parengimas, jų įgyvendinimo  stebėsenos vykdymas siekiant Kokybės krepšelio projekto veiklų ir gimnazijos vykdyto projekto ,,Geras mokymasis geroje mokykloje“  rezultatų tvarumo, veiksmingo kolegialaus mokymosi ir išskirtinės pasidalintos lyderystės.  Mokytojų konsultantų pagalba mokiniams. Gabių mokinių ugdymas ir projektinės mokinių veiklos.</t>
  </si>
  <si>
    <t>projekto pabaiga 2023 08 31</t>
  </si>
  <si>
    <t>Atlikti alaus dayklos avarijos grėsmės pašalinimo, apsaugos techninių priemoniųir neatidėliotini saugojimo darbai:sutvarkyta avarinės būklės stogo danga ir grėbestavimas, išramstyta perdanga, ir kt. pagal projektą.</t>
  </si>
  <si>
    <t xml:space="preserve">Darbai užbaigti 2022 m. </t>
  </si>
  <si>
    <t>Pašalinta alaus daryklos avarinė būklė.</t>
  </si>
  <si>
    <t>Projektas įgyvendintas, darbų priėmimo aktas patvirtintas 2023-02-02.</t>
  </si>
  <si>
    <t>Veiklos tęsiamos, kaip ir numatyta projekte- tai pozityvios tėvystės mokymai, mediacijos paslauga, psichosocialinė pagalba, asmeninio asistento paslauga ir kitos.</t>
  </si>
  <si>
    <t>Psichologo, psichoterapeuto pagalba, pozityvios tėvystės mokymai. Numatoma projekto pabaiga: 2023-03-31</t>
  </si>
  <si>
    <t xml:space="preserve"> Suremontuota 334,77 kv.m. patalpų. Įsigyta dalis medicininės ir kompiuterinės įrangos ir baldų.</t>
  </si>
  <si>
    <t>Planuojamas projekto užbaigimas.Bus įsigyta likusi mkedicininė įranga ir baldai.</t>
  </si>
  <si>
    <t>Projekto pabaiga 2023 m.</t>
  </si>
  <si>
    <t xml:space="preserve"> Įvykdytos psichosocialinės pagalbos veiklos, informacijos apie socialines paslaugas ir tarpininkavimo veiklos,  asmenų socialinių įgūdžių ugdymas, palaikymas ir atkūrimas per socialinę terapinę pagalbą.</t>
  </si>
  <si>
    <t>Projektas baigtas įgyvendinti 2022 metais.</t>
  </si>
  <si>
    <t xml:space="preserve">2022 m. pastatyta saulės elektrinė,  sumokėta 303 564,80 Eur. Atliktas projekto finansų auditas. </t>
  </si>
  <si>
    <t>Pagal sutartį 2023 m. bus atliktas ŠEDS auditas.</t>
  </si>
  <si>
    <t xml:space="preserve">Dalyvauta kitų kovos menų klubų užsiėmimuose (2 kartai). Projektas užbaigtas 2022-05-12. </t>
  </si>
  <si>
    <t>Vykdyti praktiniai ir teoriniai dailės užsiėmimų mokymai. Mokymuose dalyvavo 19 senjorų. Praktinių mokymu metu nutapyta 40 langinių, kurios buvo iškabintos Rokiškio mieste. Projektas užbaigtas 2022-01-25</t>
  </si>
  <si>
    <t>Buvo teikiamos skalbinių priežiūros paslaugos (Skalbinių atvežimas ir išvežimas), socialinių gebėjimų didinimas skalbinių skalbimo, džiovinimo ir lyginimo veikloje.
Į projekto veiklas įtraukti projekto dalyviai, socialinę atskirtį patiriančių asmenų, neįgaliųjų ir senyvo amžiaus asmenų Rokiškio mieste. 2022-04-01 pateikta galutinė ataskaita.</t>
  </si>
  <si>
    <t>Buvo teikiamos socialinio transporto paslaugos socialinę atskirtį patiriantiems gyventojams pagal poreikį. Iš viso paslaugos suteiktos 135 projekto dalyviams. Projektas užbaigtas 2022-06-30.</t>
  </si>
  <si>
    <t>Išugdyti socialinę atskirtį patiriančių asmenų įgūdžiai, padedantys valdyti kasdienį stresą, kelblias situacijas ir konfliktus, šalinti psichologinę įtampą, stiprinti pasitikėjimą savimi, išugdytas poreikis sveikai gyvensenai. Socialinių įgūdžių ugdymo ir palaikymo veiklos: fizinio aktyvumo švietėjiška veikla, rezultatų aptarimo visuomeninis renginys.  2022-02,03,04 mėn. veiklose dalyvavo 41 unikalūs asmenys projekto dalyviai, kurie priklauso socialiai remtiniems asmenims. Projekte iš viso dalyvavo 87 dalyviai ir 10 savanorių, 46 dalyviai -  socialinę atskirtį patiriantys Rokiškio miesto gyventojai. projektas užbaigtas 2022-10-21</t>
  </si>
  <si>
    <t>Organizuoti mokymai valdybos nariams, parengta 2022 m. metinė ataskaita, konsultuotos ir informuotos tikslinės grupęs, vykdyta vietos plėtros projektų stebėsena, organizuoti viešinimo renginiai. Sėkmingai įgyvendinama Rokiškio miesto vietos plėtros strategiją 2014-2020 m.</t>
  </si>
  <si>
    <t>Atliktas projekto sutarties keitimas - pratęstas projekto veiklų įgyvendinimo terminas iki 2023-07-23. Planuojamas informacinio renginio organizavimas (2023-02-22).  Planuojama parengti galutinę projekto įgyvendinimo ataskaitą.</t>
  </si>
  <si>
    <t xml:space="preserve">Vykdomas socialnis verslas,  mažinama socialinė atskirtis atskirtį sprendžiant nedarbo problemą, įdarbinami asmenys iš Kamajų sen.siekiant teigiamo socialinio poveikio. 
</t>
  </si>
  <si>
    <t xml:space="preserve">Planuojama įsigyti stalų komplektą kavinei, baldų komplektą restoranui, stilizuotą karietą, užbaigti projekte numatytas veiklas ir sėkmingai vykdyti socialinį verslą. </t>
  </si>
  <si>
    <t>Įsigytos prekės: planšečių komplektas, spausdintuvas ir kompiuterių komplektas,</t>
  </si>
  <si>
    <t>Planuojamas naujos motorinės transporto priemonės įsigijimas, M kategorija, M1 klasė (sudaryta sutartis su tiekėju)</t>
  </si>
  <si>
    <t xml:space="preserve">Projekto veiklos užbaigtos 2022-06-10, galutinė ataskaita ESFA patvirtinta 2022-09-08. Projekto veiklose dalyvavo 1270 Rokiškio rajono vaikų iki 18 m. amžiaus - pasiekimų rodikliai viršijo planuotus. 2022 m. vyko akcija pradinių klasių mokiniams "Vanduo - gyvybės šaltinis", 60 vyresniųjų klasių mokinių dalyvavo antroje 3 dienų patyriminėje sesijoje. </t>
  </si>
  <si>
    <t>Projekto veiklos baigtos 2022-06-10, 2022 metais iš savivaldybės finansavimo nebereikėjo.</t>
  </si>
  <si>
    <t xml:space="preserve">Užbaigtas projektas. Iš viso šiame projekte įvykdyta 10 mobilumų. Nuo patvirtinto plano nenukrypta. Aštuoni skirting mokytojai ir mokyklos vadovas dalyvaudami kursuose įgijo kompetencijas: STEAM programų kūrimas ir organizavimas, personalizuotas, į vaiką orientuotas mokymas, problemomis ir projektais paremtas mokymas, tyrinėjimu grįstas mokymas, tarpdiscipliniškumas, mokymo kontekstualizavimas, ryšys su realiu gyvenimu, pažintis su STEAM mokymo aktualijomis kursus organizavusioje šalyje, pažintis ir bendravimas su kolegomis iš kitų šalių mokyklų, požiūrio plėtimas susipažįstant su kultūra, tradicijomis ir gyvenimo būdu šalies, kurioje vyko mokymai, kompetencijos užsienio kalboje ir projektų valdyme.Projekto metu įgytos kompetencijos buvo pripažintos: du mokyojai, įgiję minėtas kompetencijas, buvo atestuoti mokytojo eksperto kvalifikacinei kategorijai, vienas - mokytojo metodininko, dar vienas mokytojas ruošiasi įgyti eksperto kvalifikaciją netrukus. Galutiniai naudos gavėjai yra mokiniai, nuo naujų mokslo metų bus pasiūlytos naujos STEAM mokymo programos, kiti mokytojai STEAM veiklas ketina integruoti į savo mokomąjį dalyką.
Mokykla yra priimta į nacionalinį STEAM mokyklų tinklą.
</t>
  </si>
  <si>
    <t>Prekės, įranga: stalų  ir kėdžių   komplektas, lentynų komplektas, stendų komplekto dizaino sukūrimas, maketavimas ir pagaminimas, generatorius. Projekto renginių ir kitų veiklų viešinimas.</t>
  </si>
  <si>
    <t>Projektas užbaigtas 2022 m. rugpjūčio mėn. Rekonstruota: 24,26 km melioracijos griovių, 236 vnt. drenažo žiočių, 6 vnt. reguliuojamų drenažo šulinių, 20 vnt. pralaidų. Projekto vertė 297688,48 Eur, iš jų RRSA biudžeto prisidėjimas - 66649,27Eur)</t>
  </si>
  <si>
    <t>PROJEKTAS ĮGYVENDINTAS 2022 M.</t>
  </si>
  <si>
    <t xml:space="preserve">2022 m. sausio 17 d. pasirašyta paramos sutartis su NMA pagal kaimo plėtros 2014-2020 m. programos priemonę "Investicijos į materialųjį turtą" veiklą "Parama žemės ūkio vandentvarkai".  Vasario 18 d. pasirašyta techninio darbo projekto parengimo paslaugų pirkimo sutartis bei kovo 23 d. techninio darbo projekto ekspertizės paslaugų pirkimo sutartis. Balandžio 28 d. pasirašyta viešinimo paslaugų sutartis, gegužės 30 d. - rangos darbų techninės priežiūros sutartis, birželio 9 d.- rekonstrucijos darbų pirkimo sutartis. </t>
  </si>
  <si>
    <t xml:space="preserve">2023 m. vykdomi projekto rangos darbai. Gegužės mėn. bus teikiamas II MP dėl paramos lėšų gavimo. Objektą planuojama užbaigti spalio mėn. </t>
  </si>
  <si>
    <t>2022 m. sausio 13 d. pasirašyta paramos sutartis su NMA pagal kaimo plėtros 2014-2020 m. programos priemonę "Investicijos į materialųjį turtą" veiklą "Parama žemės ūkio vandentvarkai".  Vasario 17 d. pasirašyta techninio darbo projekto parengimo paslaugų pirkimo sutartis bei kovo 23 d. techninio darbo projekto ekspertizės paslaugų pirkimo sutartis. Balandžio 28 d. pasirašyta viešinimo paslaugų sutartis, gegužės 30 d. . - rangos darbų techninės priežiūros sutartis, birželio 9 d.- rekonstrucijos darbų pirkimo sutartis. 2022 m. rekonstruota 13,46 km melioracijos griovių.</t>
  </si>
  <si>
    <t>2023 m. vykdomi tęstiniai projekto rangos darbai, planuojamas užbaigimas - 2023 m. spalio mėn.</t>
  </si>
  <si>
    <t>2022 m. balandžio 28 d. pasirašyta projekto tyrinėjimo bei projekto paraiškos rengimo sutartys. Gegužės 25 d. pateikta paraiška NMA.</t>
  </si>
  <si>
    <t xml:space="preserve">2023 m. sausio 2 d. pasirašyta paramos sutartis su NMA. Kovo 7 d. pasirašyta projektavimo paslaugų pirkimo sutartis, kovo 23 d. - techninio darbo projekto ekspertizės paslaugų sutartis, balandžio 6 d. - projekto viešinimo paslaugų sutartis. Gegužės mėn. pradėta viešųjų pirkimų procedūra projekto rangos darbams bei projekto rangos darbų techninės priežiūros paslaugoms pirkti. </t>
  </si>
  <si>
    <t>Įgyvendinus projektą planuojama rekonstruoti viešo naudojimo melioracijos sistemą (13,504 km melioracijos griovių, 15 vnt pralaidų, 111 vnt drenažo žiočių ir 1 tiltą),užtikrinančią savalaikį pertektilnės drėgmės iš dirbamų laukų pašalinimą, ko pasekoje  pasiekiamas didesnis žemės ūkio produkcijos derlingumas bei gaunamos didesnės pajamos.</t>
  </si>
  <si>
    <t xml:space="preserve">2023 m. sausio 3 d. pasirašyta paramos sutartis su NMA. Kovo 7 d. pasirašyta projektavimo paslaugų pirkimo sutartis, kovo 23 d. - techninio darbo projekto ekspertizės paslaugų sutartis, balandžio 6 d. - projekto viešinimo paslaugų sutartis. Gegužės mėn. pradėta viešųjų pirkimų procedūra projekto rangos darbams bei projekto rangos darbų techninės priežiūros paslaugoms pirkti. </t>
  </si>
  <si>
    <t>Įgyvendinus projektą planuojama rekonstruoti viešo naudojimo melioracijos sistemą (18,812 km melioracijos griovių, 19 vnt pralaidų, 158 vnt drenažo žiočių ir 1 tiltą),užtikrinančią savalaikį pertektilnės drėgmės iš dirbamų laukų pašalinimą, ko pasekoje  pasiekiamas didesnis žemės ūkio produkcijos derlingumas bei gaunamos didesnės pajamos.</t>
  </si>
  <si>
    <t>PROJEKTAS UŽBAIGTAS 2022 m.</t>
  </si>
  <si>
    <t>Įgyvendinus projektą rekonstruota kelios viešo naudojimo melioracijos sistemą (bendras rekonstruotas melioracijos griovių ilgis 70,540 km melioracijos griovių, 77 vnt pralaidų, 638 vnt drenažo žiočių ir 1 reguliatorius),užtikrinančios savalaikį pertektilnės drėgmės iš dirbamų laukų pašalinimą, ko pasekoje  pasiekiamas didesnis žemės ūkio produkcijos derlingumas bei gaunamos didesnės pajamos.</t>
  </si>
  <si>
    <t>Įrengta interaktyvi fotostudija muziejaus lankytojams.</t>
  </si>
  <si>
    <t>Bus atlikti apšvietimo darbai, parengtas sakralinio paveldo turistinis maršrutas,įrengtos parapijos amatininkų gaminių 3 pardavimo vietos, sukurtas prekės ženklas "Kriaunų varpas".</t>
  </si>
  <si>
    <t>Projektas planuojamas užbaigti 2024 sausio mėnesį</t>
  </si>
  <si>
    <t>Projektas baigtas.</t>
  </si>
  <si>
    <t xml:space="preserve"> Teikta sisteminė pagalba (grupinės ir/ar individualios konsultacijos įvairių poreikių mokiniams, mokytojo padėjėjo – dalykininko pagalba) padėjo siekti kiekvieno mokinio asmeninės pažangos. Iš vieno ar kelių mokomųjų dalykų asmeninę mokymosi pažangą padarė 41,55 proc. 5–8 klasių mokinių.
Vykdant integruotą dalykų mokymą, įvairius STEAM projektus, mokiniai patobulino komandinio darbo, skaitmeninius  įgūdžius, įgijo pilietiškumo, pažinimo, bendravimo ir bendradarbiavimo kompetencijų.
Įsigyta skaitmeninė įranga suteikė galimybę naudotis įvairiomis skaitmeninėmis aplinkomis. Modernizuoti ir aprūpinti naujais patogesniais baldais (vienviečiai baldų komplektai) sudarė galimybes pertvarkant erdves įvairinti mokymosi būdus bei formas, pritaikyti jas skirtingų ugdymo(si) poreikių mokiniams.
Kokybės krepšelio lėšomis papildomai įsteigtos socialinio pedagogo ir pailgintos grupės auklėtojo pareigybės suteikė galimybę pasirūpinti socialinės atskirties mokinių užimtumu popamokiniu laiku.
Iš 14 nusimatytų mokyklos veiklos tobulinimo plano (MVTP) kiekybinių rodiklių 2 rodikliai viršyti, 11 pasiektų ir 1 pasiektas nepilna apimtimi. Iš 13 MVTP kokybinių rodiklių 4 rodikliai viršyti, 8 pasiekti ir 1 pasiektas nepilna apimtimi.
 Teikta sisteminė pagalba (grupinės ir/ar individualios konsultacijos įvairių poreikių mokiniams, mokytojo padėjėjo – dalykininko pagalba) padėjo siekti kiekvieno mokinio asmeninės pažangos. Iš vieno ar kelių mokomųjų dalykų asmeninę mokymosi pažangą padarė 41,55 proc. 5–8 klasių mokinių.
Vykdant integruotą dalykų mokymą, įvairius STEAM projektus, mokiniai patobulino komandinio darbo, skaitmeninius  įgūdžius, įgijo pilietiškumo, pažinimo, bendravimo ir bendradarbiavimo kompetencijų.
Įsigyta skaitmeninė įranga suteikė galimybę naudotis įvairiomis skaitmeninėmis aplinkomis. Modernizuoti ir aprūpinti naujais patogesniais baldais (vienviečiai baldų komplektai) sudarė galimybes pertvarkant erdves įvairinti mokymosi būdus bei formas, pritaikyti jas skirtingų ugdymo(si) poreikių mokiniams.
Kokybės krepšelio lėšomis papildomai įsteigtos socialinio pedagogo ir pailgintos grupės auklėtojo pareigybės suteikė galimybę pasirūpinti socialinės atskirties mokinių užimtumu popamokiniu laiku.
Iš 14 nusimatytų mokyklos veiklos tobulinimo plano (MVTP) kiekybinių rodiklių 2 rodikliai viršyti, 11 pasiektų ir 1 pasiektas nepilna apimtimi. Iš 13 MVTP kokybinių rodiklių 4 rodikliai viršyti, 8 pasiekti ir 1 pasiektas nepilna apimtimi.
</t>
  </si>
  <si>
    <t>LLI-422, Šeimų stiprinimas, bendradarbiaujant bibliotekoms, kaip indėlis į socialinį ir ekonominį  augimą Ludzos savivaldybėje, Rokiškio rajone ir  Jēkabpilio mieste (HOME). (programa Interreg Latvija-Lietuva, projekto vykdytojas – Rokiškio rajono savivaldybės J. Keliuočio viešoji biblioteka).</t>
  </si>
  <si>
    <t xml:space="preserve">• Biblioteka kartu su kitais projekto partneriais sukūrė skaitmeninę žaidimų platformą “HOME“. Platforma įdiegta į interaktyvią įrangą, esančią partnerių bibliotekose ir prieinamą kiekvienam bibliotekos lankytojui trimis kalbomis: lietuvių, latvių ir anglų. Interaktyvus edukacinis platformos žaidimas “HOME“ kviečia bibliotekos lankytojus ne tik žaisti, turiningai leisti laisvalaikį, bet ir praturtinti savo žinias apie Rokiškio, Jēkabpilio (LV) ir Ludzos (LV) miestuose esančius kultūros objektus, lankytinas vietas, savivaldybių, įstaigų, organizacijų ir komercinių paslaugų teikėjus bei rasti jų vietas žemėlapyje. Žaisti gali visi atėję į Rokiškio Juozo Keliuočio viešosios bibliotekos  Vaikų ir jaunimo skyrių (Taikos g. 19).
• 2020–2022 m. suorganizuoti 38 “FAMILY TIME“ šeimoms skirti renginiai, kurių metu šeimos su vaikais  ar be jų dalyvavo įvairiuose seminaruose, paskaitose, išvykose, susitikimuose su rašytojais, kūrybinėse edukacijose, kurių metu gamino papuošalus iš karoliukų, odos, medinius suvenyrus, spalvotas knygeles ir pan. Vyko susitikimai su karjeros konsultantais, vaikų gydytoja, psichologe, verslininkais, buvo vedamos  įdomios IT pamokos. Šeimos smagiai leido laiką užsiėmimuose, skirtuose maisto gaminimui, renginiuose skirtuose valstybinių švenčių paminėjimui bei išvykose į L. Sadauskienės kepyklą, „Levandų Vanagynės“ sodybą, Šlyninkos vandens malūną ir t.t.  
• Šeimos su vaikais savo laisvalaikį smagiai leido atnaujintoje bibliotekos žaislotekoje, kur jų laukė daug naujų žaislų, skatinančių ne tik vaikų vystymąsi bet padedančių išmokti ar patobulinti jau turimus įgūdžius.
• 2022 m. gegužės mėn. Rokiškio šeimos (45 šeimos nariai) vyko į Ludzoje (LV) organizuojamą tarptautinį šeimų festivalį “HOME“. Ludzos (LV) miesto bibliotekos organizuotoje šventėje dalyvavusios  šeimos iš Ludzos (LV), Jēkabpilio (LV) ir Rokiškio (LT) smagiai leido laiką, žaidė įvairius žaidimus, šoko, rungtyniavo, linksminosi bei žiūrėjo įvairius pasirodymus.  
• 2022 m. birželio mėn. Juozo Keliuočio viešoji biblioteka organizavo tarptautinį šeimų festivalį “HOME“ Rokiškyje, kuriame dalyvavo šeimos ne tik iš Rokiškio (44 šeimos nariai), bet ir partnerių šeimos iš Jekabpilio (LV) ir Ludzos (LV) (120 dalyvių). Prie šeimoms skirtų veiklų prisijungė ir kitos (projekte nedalyvavusios) šeimos bei visi norintys Rokiškio miesto gyventojai. Įvairiapusės veiklos, edukacinės programos suteikė daug nepamirštamų akimirkų ir nepaliko abejingų, jas vedė profesionalūs moderatoriai, pasakų personažai, vyko dailininkų kūrybinės dirbtuvės, parodyti teatro mėgėjų spektakliai vaikams ir pan. Festivalis buvo  organizuotas bibliotekos patalpose (Nepriklausomybės a. 16) ir kieme.
• 2021–2022 m. siekiant patobulinti projekto partnerių bibliotekininkų kompetencijas dirbant su įvairiomis šeimomis bei naudojant skirtingus mokymo, bendravimo ir švietimo metodus, Juozo Keliuočio viešoji biblioteka organizavo tarptautinį seminarą „Skaitmeninė komunikacija“ (dalyviai: 35 bibliotekininkai ir kt. specialistai  iš Rokiškio, Ludzos (LV) ir Jekabpilio (LV). Rokiškio bibliotekininkės ir kt. specialistai dalyvavo 2 projekto partnerių organizuotose  jungtiniuose seminaruose „X, Y, Z ir A kartos: iššūkiai darbdaviams, tėvams ir pedagogams“, „Skaitmeninė priklausomybė“ ir bendroje kvalifikacinėje kelionėje į Helsinkį (FIN), kur lankėsi penkiose bibliotekose ir susipažino su Suomijos bibliotekų sistema bei jų teikiamomis paslaugomis.  
</t>
  </si>
  <si>
    <t xml:space="preserve">• Atnaujintose (suremontuotose) Rokiškio rajono savivaldybės Juozo Keliuočio viešosios bibliotekos patalpose (Taikos g. 19) su naujai įsigytais baldais, IT įranga, žaislais bei knygomis sukurtos patogios sąlygos Rokiškio rajono šeimų susitikimams, seminarams ir mokymams, edukaciniams užsiėmimams bei laisvalaikio praleidimui.   
• Bibliotekoje trimis kalbomis – latvių, lietuvių ir anglų sukurta skaitmeninė žaidimų platforma HOME suteiks galimybę bibliotekos lankytojams susipažinti su Rokiškio ir projekto partnerių iš Latvijos miestais: vietos valdžios ir valstybinėmis organizacijomis, švietimo, kultūros ir sporto įstaigomis, verslo įmonėmis, gamtos objektais, kultūriniu bei istoriniu paveldu ir t.t.
         </t>
  </si>
  <si>
    <t>2022 m. numatyti papildomi RŠC patalpų praprastojo remonto darbai. Tęsiasi 2021 m. pradėti socialinės įtraukties ir užimtumo programos mokymai  rajono senjorams, jaunimui ir žmonėms su negalia. Organizuojamos paskaitos tėvams, auginantiems vaikus su negalia, užimtumo programa „Meno studija“ šeimoms auginančioms vaikus su negalia. Vykdomi neformaliojo ugdymo užsiėmimai „Socialinių įgūdžių mokyklėlė“ Rokiškio pagrindinės mokyklos mokiniams. Parengta 40 val. mokymai rajono socialiniams pedagogams, socialiniams darbuotojams - vyko mokymai apie įtraukiosios aplinkos kūrimą ugdant autizmo spektro sutrikimą turinčius vaikus, darbas su socialinę atskirtį patiriančiais vaikais, atvejų analizė. Vyko užimtumo veiklos rajono senjorams, Rajono socialinės paramos centro Dienos centro asmenims su negalia klientams. Į įvairias projekto veiklas įtraukta apie 400 rajono gyventojų.</t>
  </si>
  <si>
    <t>2023m. nupirkata ŠESD ataskaitos vertinimo ir tvirtinmo paslauga.</t>
  </si>
  <si>
    <t>Gautas  finansavimas  pagal Klimato kaitos programą, SB prisidėjimas - 20 proc. 2023 m. padaryta  pirmų metų ŠESD ataskaita ir jos tvirtinimas</t>
  </si>
  <si>
    <t xml:space="preserve">Projekte dalyvaus 25 šeimos
</t>
  </si>
  <si>
    <t>Planuojama projekto bei likusių rangos darbų pabaiga - 2022 m. kovo 18 d.</t>
  </si>
  <si>
    <t>Sutvarkyta infrastruktūra, atliktas bažnyčios fasado remontas.</t>
  </si>
  <si>
    <t>Rokiškio dvaro sodybos alaus darykla (u. K. KVR 24857), Tyzenhauzų g. 1, Rokiškio m. avarijos grėsmės pašalinimo - apsaugos techninių priemonių įrengimo ir neatidėliotini saugojimo darbai (projekto vykdytojas - Rokiškio r. savivaldybės administracija).</t>
  </si>
  <si>
    <t xml:space="preserve">Prekės, įranga: interaktyvus ekranas, kompiuteris. Projekto renginių ir kitų veiklų viešinimas.
</t>
  </si>
  <si>
    <t xml:space="preserve">Rekonstruota melioracijos griovių: 70,540 km
Reguliatorių: 1 vnt.
Pralaidų: 77 vnt.
Žiočių: 638 vnt.
</t>
  </si>
  <si>
    <t>Įrengtos inovatyvios ir šiuolaikiškos mokymosi aplinkos (Senųjų rūmų padalinyje įrengta gamtos mokslų laborotarija, "Romuvos" padalinyje darbo su elektra laboratorija); pagerinta mokymosi aplinka, aprūpinant kabinetus šiuolaikinėmis ugdymo priemonėmis, nauja įranga; bus tikslingai organizuojama projektinė veikla I-II klasių mokiniams, sudarytos sąlygos gabių mokinių ugdymui. Įrengta ir įveiklinta relaksacinė/poilsio ir susikaupimo erdvė "Romuvos" ir Senųjų rūmų padaliniuose, įgyvendintos  "Geros savijautos" programos visų klasių mokiniams bei socialino ir  emocinio ugdymo programa   "Raktai į sėkmę" I-II klasių mokiniams.</t>
  </si>
  <si>
    <t xml:space="preserve"> Skirtos mokymo  lėšos mokinių konsultavimui, įsteigta mokytojų konsultantų 1,75 etato. Siekiama pedagoginio personalo pasidalintos lyderystės, įsitraukimo į gimnazijos strateginių veiklos gairių ir plano parengimą dalyvaujant konsultacijose ir renginiuose.</t>
  </si>
  <si>
    <t>Projekto vydymo laikotarpis 2022-03-01 / 2023-08-31.</t>
  </si>
  <si>
    <t>Projekto įgyvendinimo metu atliktas  dalies buvusios mokyklos pastato patalpų kapitalinis remontas, pakeista elektros instaliacija. Neįgaliųjų ir senjorų  poreikiams pritaikyti  įėjimas – pandusas, tualetas, saugūs laiptai į bendruomenės namus, įrengta virtuvėlė su baldais,  įmontuojama buitine technika, įranga. Įsigyti sulankstomi mobilūs stalai, kėdės, minkštas kampas.
Su įsigyta buitine siuvimo, medžio apdirbimo, hidrolatų gamybos, maisto gaminimo įranga buvo vykdomos užimtumo, kūrybinės veiklos socialinės atskirties asmenims, senjorams. Vietos gyventojų reikmėms įsigyjamas sveikatinimo įrangos komplektas. Vaikų ir jaunimo aktyviam laisvalaikiui, savirealizacijai įsigytas  IT komplektas, virtualaus žaidimo komplektas, garso kolonėlė, mikšerinis pultas, mikrofonas. Vietovės turistiniam patrauklumui didinti įsigyjami ekspoziciniai baldai kiškių ekspozicijai.
Projekto įgyvendinimo metu įsigyta įranga naudojama atskirties grupių užimtumui, įveiklinimui, įgūdžių  lavinimui, bus teikiama pagalba namuose paramos reikalingiems žmonėms, organizuojamos socialinės, kultūrinės, aktyvaus laisvalaikio veiklos, apjungiant vietos savanorių iniciatyvas.</t>
  </si>
  <si>
    <t>Projektas atitinka Rokiškio rajono strateginio plėtros plano iki 2022 m. priemonę Nr. 3.4.2.5  Religinės paskirties pastatų restauravimas ir atnaujinimas; Nr. 1.2.1.3 Turizmo traukos objektų ir turizmo infrastruktūros atnaujinimas ir plėtra.</t>
  </si>
  <si>
    <t xml:space="preserve">2022 m. buvo suplanuotos dar 2 stažuotės (mokymai) su darbo stebėjimo vizitais: "Vyresnio amžiaus asmenų aktyvus įtraukimas į mokymosi visą gyvenimą veiklas Kroatijos įstaigose, teikiančiose neformaliojo suaugusiųjų švietimo paslaugas" ir "Suaugusiųjų švietimo paslaugų kokybės
ir prieinamumo gerinimas Suomijos įstaigose, teikiančiose neformaliojo suaugusiųjų švietimo paslaugas". Kiekvienoje stažuotėje dalyvavo po 4 atstovus iš konsorciumo organizacijų. Jie kelė savo kvalifikaciją užsienyje ir semėsi gerosios kolegų patirties, dalinosi idėjomis. </t>
  </si>
  <si>
    <t xml:space="preserve">Po stažuočių buvo parengtos ir pasiūlytos 3 skirtingos kvalifikacijos tobulinimo ir/ar užimtumo programos socialiai pažeidžiamų grupių nariams.
Stažuočių dalyviai ne tik pagilino žinias pasirinktomis temomis, bet ir stebėdami kolegų užsienyje darbą sėmėsi idėjų savo veiklai, jos organizavimui, tinkamų neformaliojo suaugusiųjų švietimo veiklų, formų, būdų, metodų, priemonių, aplinkų parinkimui ir pritaikymui tikslinėms grupėms, taip tobulino vadybines, asmenines ir dalykines kompetencijas. </t>
  </si>
  <si>
    <t xml:space="preserve">Projektas baigėsi 2022 m. liepos 31 d. </t>
  </si>
  <si>
    <t xml:space="preserve">Projekto įgyvendinimo metu vyko anglų kalbos kursai gidams, gidų rengimo mokymai. 12 rajono gyventojų baigė šiuos mokymus ir įgijo gidų kvalifikaciją bei gavo gidų pažymėjimus. Taip pat buvo išleistas elektroninis mokomasis leidinys „Anglų kalba gidams“ 
</t>
  </si>
  <si>
    <t xml:space="preserve">VVG teritorijoje yra daug turistinių objektų ir nemažai mokytojų, kultūros darbuotojų, kurie praranda darbus ir galėtų susikurti darbo vietą turizmo sektoriuje tapdami gidais. Projekto įgyvendinimo metu buvo organizuojami gidų (pagal „Gido pažymėjimo išdavimo ir panaikinimo tvarkos aprašą“) ir anglų kalbos (A1 lygio) kursai. Taip pat buvo sukurtas elektroninis anglų kalbos mokomasis leidinys gidams ir asmenims lydintiems turistus „Anglų kalba gidams“. Leidinys yra viešai prieinamas – patalpintas internetiniame RŠC tinklapyje.
</t>
  </si>
  <si>
    <t>Projektas atitinka Rokiškio rajono strateginio plėtros plano iki 2022 m. priemonę Nr. 2.1.1.8 Rajono bendruomenės narių kvalifikacijos ir kompetencijų tobulinimo įgyvendinimas ir plėtra</t>
  </si>
  <si>
    <t xml:space="preserve">Projektas užbaigtas 2022 m.
</t>
  </si>
  <si>
    <t>Projektas bus užbaigtas 2023 m. gegužės mėn.</t>
  </si>
  <si>
    <t>" ERASMUS+ KA229 "Old places- New spaces" 2019-2021" (projekto vykdytojas - Rokiškio Juozo Tumo- Vaižganto gimnazija).</t>
  </si>
  <si>
    <t>Erasmus+ STEAM MOKYKLA  (Projekto vykdytojas - Rokiškio Juozo Tūbelio progimnazija).</t>
  </si>
  <si>
    <t>Rokiškio dvaro sodybos rūmų (571) tvarkybos -restauravimo, remonto darbai (projekto vykdytojas - Rokiškio r. savivaldybės administracija).</t>
  </si>
  <si>
    <t>Rokiškio rajono Skemų ir Gindvilių kadastrinių vietovių dalies melioracijos griovių ir juose esančių statinių rekonstravimas  (pareiškėjas- Rokiškio rajono savivaldybės administracija).</t>
  </si>
  <si>
    <t>Mykolo Romerio pažinimo erdvė (pareiškėjas - Rokiškio r. Obelių gimnazija).</t>
  </si>
  <si>
    <t>"Mokslo klubas kelyje" (pareiškėjas - Asociacija "Išdrįsk keisti").</t>
  </si>
  <si>
    <t xml:space="preserve">Rokiškio miesto gyventojų įtraukimas  įveiklinimas (pareiškėjas- Rokiškiškio turizmo ir verslo informacijos centras).
</t>
  </si>
  <si>
    <t xml:space="preserve">Gidų rengimo mokymų paslaugos ir Tarptautinio bendradarbiavimo veikla pagal Erasmus "Tapk gidu" (pareiškėjas- Rokiškiškio švietimo centras).
</t>
  </si>
  <si>
    <t xml:space="preserve"> Pabaigus gyvenamojo namo, skirto BVGN veikloms, remontą, tęsiamas jo pritaikymas neįgaliesiems, įsigytas neįgaliesiems skirtas laiptų kopiklis.  Iš sutaupytų lėšų dviem VDC įsigyti šildymo - vėsinimo įranga. Projekto dokumentacija ruošiama užbaigimui. 2022 m. liepos 15 d. projektas baigtas.  
</t>
  </si>
  <si>
    <t>Preliminarus finansavimo grafikas, planuojamos valstybės biudžeto lėšos, SB prisidėjimas - 30 proc.</t>
  </si>
  <si>
    <t xml:space="preserve">Atlikti  visi tvarkybos projekte numatyti  darbai Rokiškio dvaro sodybos viralinės (u.k. 24855):
pakeista esama molio čerpių danga; esamos fasaduose durys pakeistos naujomis, analogiško piešinio, esami langai pakeisti naujais klijuotos pušies medienos; plytų akmenų mūro remontas; sutvarkytas cokolis ir įrengta nuogrinda ir lauke akmens grindinys; įrengta WC patalpa visoms tikslinėms grupėms. 
Atlikti darbai nepažeidė Rokiškio dvaro sodybos virtuvės vertingųjų savybių.
Įsigyta įrenginių:
- Stelažai, kompl.
- Persirengimo spintelės, 14 vnt.
- Stalas, 5 vnt.
-Kėdės, 22 vnt. 
</t>
  </si>
  <si>
    <t xml:space="preserve">Projekto pabaiga 2022-12-01. </t>
  </si>
  <si>
    <t>Projektas toliau buvo pratęstas iki 2022-12-31, per tą laiką nupirktas dar vienas 2 kambarių butas. Taip pat projekto sutartyje atliktas pakeitimas ir vietoje 1 kamabrio Juodupėje ir 1 kamabrio Obeliuose pakeista, kad reikalinga įsigyti dviejų kambarių butą Juodupėje ir dviejų kambarių butą Obeliuose. Iš viso liko įsigyti 6 butus: Rokiškyje 2 vnt. 1 ir 2 kambarių, Juodupėje 1 vnt. 2 kambarių ir Obeliuose 1 vnt. 2 kambarių.)</t>
  </si>
  <si>
    <t xml:space="preserve">Savivaldybės dalis finansuojama iš dotacijos. Projektas pratęstas iki 2023-06-30. </t>
  </si>
  <si>
    <t>projektas užbaigtas</t>
  </si>
  <si>
    <t xml:space="preserve">Objektas pritaikytas kultūrinei veiklai, užtikrinant teikiamų kultūros paslaugų ir produktų kokybę, prieinamumą, patrauklumą visuomenei, didins miesto ar regiono patrauklumą vietos gyventojams, investicijoms, vietos verslo plėtrai (pritrauks daugiau turistų, skatins naujų darbo vietų kūrimą, pagerins gyvenimo aplinką ir kokybę )veiklose bus naudojamos šiuolaikinės technologijos, pvz., įrengtos interaktyvios ekspozicijos, taikomi inovatyvūs sprendimai, vyks meno ir verslo, taip pat meno ir mokslo atstovų bendradarbiavimo veiklos, objekte bus stiprinami personalo ir (arba) kūrybinių bei kultūros paslaugų teikėjų, kūrybinio turinio prodiuserių ir/ ar kitų meno kūrėjų gebėjimai, ugdomi jų projektų valdymo ir/ ar verslumo įgūdžiai.
</t>
  </si>
  <si>
    <t xml:space="preserve">Projektas baigtas. </t>
  </si>
  <si>
    <t>Įvyko popietės visose projekte dalyvaujančiose įstaigose. Tobulinančių veiklą mokyklų mokytojai dalyvavo  išvykoje (virtualiai) į konsultuojančią mokyklą Vilniaus lopšelio-darželio ,,Atžalėlės“. Išleistas spausdintas leidinys ,,Ikimokyklinio (2-5 metų) amžiaus vaikų socialinio emocinio intelekto ugdymo priemonių ir patarimų komplektas".</t>
  </si>
  <si>
    <t>projekto pabaiga 2024-01-15</t>
  </si>
  <si>
    <t>projekto pabaiga 2023-06</t>
  </si>
  <si>
    <t>Projektas bus baigtas  įgyvendinti 2023 m.</t>
  </si>
  <si>
    <t>Iki 2023-06-15 planuojama pateikti 1 MP (11408,71 Eur paramos lėšos, 3032,70 SB). Planuojama rekonstrukcijos darbų pradžia - 2023 III-IV ketvt.</t>
  </si>
  <si>
    <t>Iki 2023-08-15 planuojama pateikti 1 MP (11279 Eur paramos lėšos, 2998,25 SB). Planuojama rekonstrukcijos darbų pradžia - 2023 III-IV ketvt.</t>
  </si>
  <si>
    <t>Projekto veiklų pabaiga 2022-06-22.</t>
  </si>
  <si>
    <t>projekto pabaiga 2022-03-31</t>
  </si>
  <si>
    <t>Galutinis mokėjimo prašymas pateiktas 2022-11-17</t>
  </si>
  <si>
    <t>Vyksta rangos darbai, pateikti 2 MP, projektą pagal sutartį numatyta užbaigti iki 2023 m. sausio 15 d., tačiau rangovas planuoja rangos darbus baigti 2022 m. Iki 07.15 bus teikiamas 3 MP (73734  EUR, iš jų SB 4410 Eur), jei rangovas užbaigtų darbus anksčiau, 4 MP būtų teikiamas taip pat 2022 m.</t>
  </si>
  <si>
    <t>projekto pabaiga 2023-04 mėn.</t>
  </si>
  <si>
    <t>projejkto pabaiga 2023-03 mėn.</t>
  </si>
  <si>
    <t>2022 m. savivaldybės administracija, savivaldybės įstaigos, NVO vykdė dalinai finansuojamus iš savivaldybės lėšų  64 projektus, kurių bendra vertė sudarė 21,1 mln. Eur .</t>
  </si>
  <si>
    <t>2022 m. lentelėje įvardintų projektų daliniam finansavimui panaudota SB lėšų - 1314,68 tūkst. Eur</t>
  </si>
  <si>
    <t xml:space="preserve">Iš 64 projektų 2022 m. baigti įgyvendinti 31 projektas (48 proc. nuo visų 2022 m. įgyvendintų projektų), kiti tęsiami 2023 m. </t>
  </si>
  <si>
    <t xml:space="preserve">Iš 64 2022 m. įgyvendinamų projektų 40 projektų  (62,5 proc.) kūrė/atnaujino tam tikro srities infrastruktūrą, įsigijo įrangą, 24 projektai buvo skirti "minkštosioms" veikloms (mokymai, edukacijos, paslaugų teikimas ir t.t.) -jie sudarė 37,5 proc. visų 2022 m. įgyvendinamų savivaldybės dalinai finansuotinų projektų. </t>
  </si>
  <si>
    <t>2022 m. įgyvendinamų projektų indėlis į Rokiškio r. savivaldybės plėtros strateginio plano iki 2022 m. prioritetų įgyvendinimą</t>
  </si>
  <si>
    <t xml:space="preserve">Projektų įgyvendintojų pasiskirstymas 2022 m. </t>
  </si>
  <si>
    <t>Savivaldybės BĮ ir VŠĮ</t>
  </si>
  <si>
    <t>2022 m. projektų pasiskirstymas pagal vykdytojus</t>
  </si>
  <si>
    <t xml:space="preserve">2022 m. įgyvendintų projektų pobūdis , proc. </t>
  </si>
  <si>
    <t>"Minkštieji" paslaugų projektai</t>
  </si>
  <si>
    <t>2022 m. įgyvendinamų projektų vertė pagal SPP prioritetus, tūkst. Eur</t>
  </si>
  <si>
    <t>I prioritetas</t>
  </si>
  <si>
    <t>II prioritetas</t>
  </si>
  <si>
    <t>III prioritetas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</si>
</sst>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00\ _L_t_-;\-* #,##0.00\ _L_t_-;_-* &quot;-&quot;??\ _L_t_-;_-@_-"/>
    <numFmt numFmtId="165" formatCode="0.0"/>
    <numFmt numFmtId="166" formatCode="0.000"/>
    <numFmt numFmtId="167" formatCode="0.00000"/>
    <numFmt numFmtId="168" formatCode="0.0000"/>
  </numFmts>
  <fonts count="38" x14ac:knownFonts="1">
    <font>
      <sz val="10"/>
      <color rgb="FF000000"/>
      <name val="Arial"/>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sz val="10"/>
      <color rgb="FF000000"/>
      <name val="Arial"/>
      <family val="2"/>
      <charset val="186"/>
    </font>
    <font>
      <sz val="10"/>
      <color indexed="8"/>
      <name val="Arial"/>
      <family val="2"/>
      <charset val="186"/>
    </font>
    <font>
      <sz val="10"/>
      <color indexed="8"/>
      <name val="Arial"/>
      <family val="2"/>
    </font>
    <font>
      <b/>
      <sz val="8"/>
      <name val="Times New Roman"/>
      <family val="1"/>
      <charset val="186"/>
    </font>
    <font>
      <sz val="10"/>
      <color rgb="FFFF0000"/>
      <name val="Times New Roman"/>
      <family val="1"/>
      <charset val="186"/>
    </font>
    <font>
      <sz val="11"/>
      <name val="Times New Roman"/>
      <family val="1"/>
      <charset val="186"/>
    </font>
    <font>
      <b/>
      <sz val="12"/>
      <name val="Times New Roman"/>
      <family val="1"/>
      <charset val="186"/>
    </font>
    <font>
      <b/>
      <sz val="10"/>
      <color rgb="FFFF0000"/>
      <name val="Times New Roman"/>
      <family val="1"/>
      <charset val="186"/>
    </font>
    <font>
      <sz val="11"/>
      <color rgb="FF1F497D"/>
      <name val="Calibri"/>
      <family val="2"/>
      <charset val="186"/>
    </font>
    <font>
      <sz val="14"/>
      <color rgb="FF000000"/>
      <name val="Times New Roman"/>
      <family val="1"/>
      <charset val="186"/>
    </font>
    <font>
      <b/>
      <sz val="12"/>
      <color rgb="FF000000"/>
      <name val="Times New Roman"/>
      <family val="1"/>
      <charset val="186"/>
    </font>
    <font>
      <sz val="10"/>
      <color rgb="FF000000"/>
      <name val="Arial"/>
      <family val="2"/>
      <charset val="186"/>
    </font>
    <font>
      <sz val="9"/>
      <name val="Times New Roman"/>
      <family val="1"/>
      <charset val="186"/>
    </font>
    <font>
      <b/>
      <sz val="14"/>
      <name val="Times New Roman"/>
      <family val="1"/>
      <charset val="186"/>
    </font>
    <font>
      <i/>
      <sz val="10"/>
      <name val="Times New Roman"/>
      <family val="1"/>
      <charset val="186"/>
    </font>
    <font>
      <sz val="10"/>
      <name val="Arial"/>
      <charset val="186"/>
    </font>
    <font>
      <sz val="10"/>
      <color rgb="FF002060"/>
      <name val="Times New Roman"/>
      <family val="1"/>
      <charset val="186"/>
    </font>
    <font>
      <sz val="10"/>
      <color rgb="FF000000"/>
      <name val="Times New Roman"/>
      <family val="1"/>
      <charset val="186"/>
    </font>
    <font>
      <sz val="8"/>
      <name val="Times New Roman"/>
      <family val="1"/>
      <charset val="186"/>
    </font>
    <font>
      <b/>
      <sz val="10"/>
      <color rgb="FF000000"/>
      <name val="Times New Roman"/>
      <family val="1"/>
      <charset val="186"/>
    </font>
    <font>
      <b/>
      <sz val="12"/>
      <color rgb="FFFF0000"/>
      <name val="Times New Roman"/>
      <family val="1"/>
      <charset val="186"/>
    </font>
    <font>
      <sz val="13"/>
      <color rgb="FF000000"/>
      <name val="Times New Roman"/>
      <family val="1"/>
      <charset val="186"/>
    </font>
  </fonts>
  <fills count="13">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66"/>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rgb="FFFFCCFF"/>
        <bgColor indexed="64"/>
      </patternFill>
    </fill>
    <fill>
      <patternFill patternType="solid">
        <fgColor rgb="FFFFFFFF"/>
        <bgColor rgb="FFFFFFFF"/>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thin">
        <color rgb="FF000000"/>
      </right>
      <top style="thin">
        <color rgb="FF00000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64"/>
      </right>
      <top style="thin">
        <color indexed="0"/>
      </top>
      <bottom style="thin">
        <color indexed="64"/>
      </bottom>
      <diagonal/>
    </border>
    <border>
      <left/>
      <right style="thin">
        <color rgb="FF000000"/>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9253">
    <xf numFmtId="0" fontId="0" fillId="0" borderId="0"/>
    <xf numFmtId="0" fontId="16" fillId="0" borderId="0"/>
    <xf numFmtId="0" fontId="13" fillId="0" borderId="0"/>
    <xf numFmtId="0" fontId="18" fillId="0" borderId="0"/>
    <xf numFmtId="0" fontId="17" fillId="0" borderId="0"/>
    <xf numFmtId="43" fontId="27" fillId="0" borderId="0" applyFont="0" applyFill="0" applyBorder="0" applyAlignment="0" applyProtection="0"/>
    <xf numFmtId="43" fontId="16" fillId="0" borderId="0" applyFont="0" applyFill="0" applyBorder="0" applyAlignment="0" applyProtection="0"/>
    <xf numFmtId="0" fontId="31" fillId="0" borderId="0"/>
    <xf numFmtId="0" fontId="16" fillId="0" borderId="0"/>
    <xf numFmtId="0" fontId="16" fillId="0" borderId="0"/>
    <xf numFmtId="0" fontId="16" fillId="0" borderId="0"/>
    <xf numFmtId="0" fontId="12" fillId="0" borderId="0"/>
    <xf numFmtId="0" fontId="13"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3" fillId="0" borderId="0" applyFont="0" applyFill="0" applyBorder="0" applyAlignment="0" applyProtection="0"/>
    <xf numFmtId="164"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43"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3" fillId="0" borderId="0" applyFont="0" applyFill="0" applyBorder="0" applyAlignment="0" applyProtection="0"/>
    <xf numFmtId="164"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3" fillId="0" borderId="0" applyFont="0" applyFill="0" applyBorder="0" applyAlignment="0" applyProtection="0"/>
    <xf numFmtId="164"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3">
    <xf numFmtId="0" fontId="0" fillId="0" borderId="0" xfId="0" applyFont="1" applyAlignment="1"/>
    <xf numFmtId="0" fontId="14" fillId="0" borderId="11" xfId="0" applyFont="1" applyBorder="1"/>
    <xf numFmtId="0" fontId="0" fillId="0" borderId="0" xfId="0" applyFont="1" applyAlignment="1"/>
    <xf numFmtId="2" fontId="15" fillId="0" borderId="5" xfId="0" applyNumberFormat="1" applyFont="1" applyFill="1" applyBorder="1"/>
    <xf numFmtId="2" fontId="19" fillId="0" borderId="5" xfId="0" applyNumberFormat="1" applyFont="1" applyFill="1" applyBorder="1"/>
    <xf numFmtId="0" fontId="16" fillId="0" borderId="0" xfId="0" applyFont="1" applyAlignment="1">
      <alignment wrapText="1"/>
    </xf>
    <xf numFmtId="0" fontId="14" fillId="0" borderId="2" xfId="2" applyFont="1" applyFill="1" applyBorder="1" applyAlignment="1">
      <alignment vertical="top" wrapText="1"/>
    </xf>
    <xf numFmtId="0" fontId="14" fillId="0" borderId="2" xfId="0" applyFont="1" applyFill="1" applyBorder="1" applyAlignment="1">
      <alignment vertical="top" wrapText="1"/>
    </xf>
    <xf numFmtId="0" fontId="14" fillId="0" borderId="2" xfId="1" applyFont="1" applyFill="1" applyBorder="1" applyAlignment="1">
      <alignment vertical="top" wrapText="1"/>
    </xf>
    <xf numFmtId="0" fontId="14" fillId="4" borderId="2" xfId="0" applyFont="1" applyFill="1" applyBorder="1" applyAlignment="1">
      <alignment horizontal="left" vertical="top" wrapText="1"/>
    </xf>
    <xf numFmtId="44" fontId="14" fillId="4" borderId="2" xfId="0" applyNumberFormat="1" applyFont="1" applyFill="1" applyBorder="1" applyAlignment="1">
      <alignment vertical="top" wrapText="1"/>
    </xf>
    <xf numFmtId="0" fontId="16" fillId="0" borderId="0" xfId="0" applyFont="1" applyAlignment="1"/>
    <xf numFmtId="2" fontId="23" fillId="4" borderId="5" xfId="0" applyNumberFormat="1" applyFont="1" applyFill="1" applyBorder="1"/>
    <xf numFmtId="0" fontId="16" fillId="0" borderId="1" xfId="0" applyFont="1" applyBorder="1" applyAlignment="1"/>
    <xf numFmtId="0" fontId="24" fillId="0" borderId="1" xfId="0" applyFont="1" applyBorder="1" applyAlignment="1"/>
    <xf numFmtId="0" fontId="24" fillId="0" borderId="1" xfId="0" applyFont="1" applyBorder="1" applyAlignment="1">
      <alignment vertical="center"/>
    </xf>
    <xf numFmtId="0" fontId="0" fillId="0" borderId="1" xfId="0" applyFont="1" applyBorder="1" applyAlignment="1"/>
    <xf numFmtId="0" fontId="0" fillId="0" borderId="1" xfId="0" applyFont="1" applyBorder="1" applyAlignment="1">
      <alignment horizontal="center" vertical="center"/>
    </xf>
    <xf numFmtId="0" fontId="16" fillId="0" borderId="1" xfId="0" applyFont="1" applyBorder="1" applyAlignment="1">
      <alignment wrapText="1"/>
    </xf>
    <xf numFmtId="0" fontId="0" fillId="0" borderId="0" xfId="0" applyFont="1" applyBorder="1" applyAlignment="1"/>
    <xf numFmtId="0" fontId="25" fillId="0" borderId="0" xfId="0" applyFont="1" applyAlignment="1"/>
    <xf numFmtId="0" fontId="26" fillId="0" borderId="0" xfId="0" applyFont="1" applyAlignment="1"/>
    <xf numFmtId="0" fontId="15" fillId="0" borderId="14" xfId="0" applyFont="1" applyBorder="1" applyAlignment="1">
      <alignment wrapText="1"/>
    </xf>
    <xf numFmtId="0" fontId="15" fillId="0" borderId="14" xfId="0" applyFont="1" applyBorder="1"/>
    <xf numFmtId="0" fontId="15" fillId="0" borderId="15" xfId="0" applyFont="1" applyBorder="1"/>
    <xf numFmtId="0" fontId="15" fillId="5" borderId="14" xfId="0" applyFont="1" applyFill="1" applyBorder="1" applyAlignment="1">
      <alignment horizontal="center"/>
    </xf>
    <xf numFmtId="0" fontId="15" fillId="5" borderId="14" xfId="0" applyFont="1" applyFill="1" applyBorder="1" applyAlignment="1"/>
    <xf numFmtId="0" fontId="15" fillId="5" borderId="9" xfId="0" applyFont="1" applyFill="1" applyBorder="1" applyAlignment="1"/>
    <xf numFmtId="0" fontId="15" fillId="2" borderId="19" xfId="0" applyFont="1" applyFill="1" applyBorder="1" applyAlignment="1"/>
    <xf numFmtId="0" fontId="15" fillId="2" borderId="17" xfId="0" applyFont="1" applyFill="1" applyBorder="1" applyAlignment="1"/>
    <xf numFmtId="0" fontId="15" fillId="2" borderId="12" xfId="0" applyFont="1" applyFill="1" applyBorder="1" applyAlignment="1">
      <alignment wrapText="1"/>
    </xf>
    <xf numFmtId="0" fontId="15" fillId="3" borderId="17" xfId="0" applyFont="1" applyFill="1" applyBorder="1" applyAlignment="1"/>
    <xf numFmtId="0" fontId="15" fillId="3" borderId="12" xfId="0" applyFont="1" applyFill="1" applyBorder="1" applyAlignment="1">
      <alignment wrapText="1"/>
    </xf>
    <xf numFmtId="0" fontId="15" fillId="3" borderId="17" xfId="0" applyFont="1" applyFill="1" applyBorder="1" applyAlignment="1">
      <alignment wrapText="1"/>
    </xf>
    <xf numFmtId="0" fontId="15" fillId="5" borderId="17" xfId="0" applyFont="1" applyFill="1" applyBorder="1" applyAlignment="1"/>
    <xf numFmtId="0" fontId="15" fillId="5" borderId="12" xfId="0" applyFont="1" applyFill="1" applyBorder="1" applyAlignment="1">
      <alignment wrapText="1"/>
    </xf>
    <xf numFmtId="0" fontId="14" fillId="4" borderId="1" xfId="1" applyFont="1" applyFill="1" applyBorder="1" applyAlignment="1">
      <alignment horizontal="center" vertical="top" wrapText="1"/>
    </xf>
    <xf numFmtId="0" fontId="15" fillId="11" borderId="1" xfId="1" applyFont="1" applyFill="1" applyBorder="1" applyAlignment="1">
      <alignment horizontal="center"/>
    </xf>
    <xf numFmtId="0" fontId="15" fillId="11" borderId="1" xfId="0" applyFont="1" applyFill="1" applyBorder="1" applyAlignment="1">
      <alignment horizontal="center"/>
    </xf>
    <xf numFmtId="2" fontId="0" fillId="0" borderId="0" xfId="0" applyNumberFormat="1" applyFont="1" applyAlignment="1"/>
    <xf numFmtId="2" fontId="16" fillId="0" borderId="0" xfId="0" applyNumberFormat="1" applyFont="1" applyAlignment="1">
      <alignment horizontal="right" wrapText="1"/>
    </xf>
    <xf numFmtId="0" fontId="16" fillId="0" borderId="0" xfId="0" applyFont="1" applyBorder="1" applyAlignment="1">
      <alignment horizontal="center"/>
    </xf>
    <xf numFmtId="165" fontId="0" fillId="0" borderId="1" xfId="0" applyNumberFormat="1" applyFont="1" applyBorder="1" applyAlignment="1"/>
    <xf numFmtId="165" fontId="0" fillId="0" borderId="0" xfId="0" applyNumberFormat="1" applyFont="1" applyAlignment="1"/>
    <xf numFmtId="4" fontId="29" fillId="4" borderId="0" xfId="1" applyNumberFormat="1" applyFont="1" applyFill="1" applyBorder="1" applyAlignment="1">
      <alignment horizontal="left" vertical="top" wrapText="1"/>
    </xf>
    <xf numFmtId="0" fontId="30" fillId="0" borderId="0" xfId="1" applyFont="1" applyAlignment="1">
      <alignment horizontal="justify" vertical="top"/>
    </xf>
    <xf numFmtId="0" fontId="14" fillId="4" borderId="5" xfId="1" applyFont="1" applyFill="1" applyBorder="1" applyAlignment="1">
      <alignment horizontal="left" vertical="top" wrapText="1"/>
    </xf>
    <xf numFmtId="0" fontId="30" fillId="0" borderId="1" xfId="0" applyFont="1" applyBorder="1" applyAlignment="1">
      <alignment horizontal="justify" vertical="top"/>
    </xf>
    <xf numFmtId="0" fontId="14" fillId="4" borderId="1" xfId="2" applyFont="1" applyFill="1" applyBorder="1" applyAlignment="1">
      <alignment vertical="top" wrapText="1"/>
    </xf>
    <xf numFmtId="0" fontId="14" fillId="4" borderId="2" xfId="2" applyFont="1" applyFill="1" applyBorder="1" applyAlignment="1">
      <alignment horizontal="left" vertical="top" wrapText="1"/>
    </xf>
    <xf numFmtId="0" fontId="14" fillId="0" borderId="1" xfId="0" applyFont="1" applyBorder="1" applyAlignment="1">
      <alignment horizontal="left" vertical="top" wrapText="1"/>
    </xf>
    <xf numFmtId="0" fontId="14" fillId="4" borderId="1" xfId="1" applyFont="1" applyFill="1" applyBorder="1" applyAlignment="1">
      <alignment horizontal="left" vertical="top" wrapText="1"/>
    </xf>
    <xf numFmtId="0" fontId="14" fillId="0" borderId="5" xfId="1" applyFont="1" applyFill="1" applyBorder="1" applyAlignment="1">
      <alignment horizontal="left" vertical="top" wrapText="1"/>
    </xf>
    <xf numFmtId="4" fontId="21" fillId="0" borderId="1" xfId="1" applyNumberFormat="1" applyFont="1" applyFill="1" applyBorder="1" applyAlignment="1">
      <alignment horizontal="left" vertical="top" wrapText="1"/>
    </xf>
    <xf numFmtId="0" fontId="14" fillId="4" borderId="20" xfId="0" applyFont="1" applyFill="1" applyBorder="1" applyAlignment="1">
      <alignment horizontal="left" vertical="top" wrapText="1"/>
    </xf>
    <xf numFmtId="0" fontId="14" fillId="4" borderId="1" xfId="0" applyFont="1" applyFill="1" applyBorder="1" applyAlignment="1">
      <alignment vertical="top" wrapText="1"/>
    </xf>
    <xf numFmtId="165" fontId="14" fillId="4" borderId="5" xfId="0" applyNumberFormat="1" applyFont="1" applyFill="1" applyBorder="1" applyAlignment="1">
      <alignment horizontal="center"/>
    </xf>
    <xf numFmtId="0" fontId="32" fillId="4" borderId="5" xfId="1"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 xfId="0" applyFont="1" applyFill="1" applyBorder="1" applyAlignment="1">
      <alignment vertical="top" wrapText="1"/>
    </xf>
    <xf numFmtId="0" fontId="14" fillId="0" borderId="1" xfId="1" applyFont="1" applyFill="1" applyBorder="1" applyAlignment="1">
      <alignment horizontal="center" vertical="top" wrapText="1"/>
    </xf>
    <xf numFmtId="0" fontId="14" fillId="4" borderId="2" xfId="1" applyFont="1" applyFill="1" applyBorder="1" applyAlignment="1">
      <alignment horizontal="left" vertical="top" wrapText="1"/>
    </xf>
    <xf numFmtId="0" fontId="14" fillId="0" borderId="1" xfId="1" applyFont="1" applyFill="1" applyBorder="1" applyAlignment="1">
      <alignment horizontal="left" vertical="top" wrapText="1"/>
    </xf>
    <xf numFmtId="0" fontId="14" fillId="0" borderId="1" xfId="1" applyFont="1" applyFill="1" applyBorder="1" applyAlignment="1">
      <alignment vertical="top" wrapText="1"/>
    </xf>
    <xf numFmtId="0" fontId="14" fillId="4" borderId="20" xfId="0" applyFont="1" applyFill="1" applyBorder="1" applyAlignment="1">
      <alignment vertical="top" wrapText="1"/>
    </xf>
    <xf numFmtId="0" fontId="15" fillId="0"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4" borderId="2" xfId="0" applyFont="1" applyFill="1" applyBorder="1" applyAlignment="1">
      <alignment vertical="top" wrapText="1"/>
    </xf>
    <xf numFmtId="0" fontId="33" fillId="0" borderId="1" xfId="0" applyFont="1" applyBorder="1" applyAlignment="1">
      <alignment vertical="top" wrapText="1"/>
    </xf>
    <xf numFmtId="0" fontId="14" fillId="4" borderId="2" xfId="2" applyFont="1" applyFill="1" applyBorder="1" applyAlignment="1">
      <alignment vertical="top" wrapText="1"/>
    </xf>
    <xf numFmtId="0" fontId="14" fillId="4" borderId="1" xfId="2" applyFont="1" applyFill="1" applyBorder="1" applyAlignment="1">
      <alignment horizontal="left" vertical="top" wrapText="1"/>
    </xf>
    <xf numFmtId="0" fontId="14" fillId="0" borderId="1" xfId="0" applyFont="1" applyBorder="1" applyAlignment="1">
      <alignment horizontal="center" vertical="center"/>
    </xf>
    <xf numFmtId="4" fontId="14" fillId="4" borderId="1" xfId="1" applyNumberFormat="1" applyFont="1" applyFill="1" applyBorder="1" applyAlignment="1">
      <alignment horizontal="left" vertical="top" wrapText="1"/>
    </xf>
    <xf numFmtId="4" fontId="14" fillId="4" borderId="4" xfId="1" applyNumberFormat="1" applyFont="1" applyFill="1" applyBorder="1" applyAlignment="1">
      <alignment horizontal="left" vertical="top" wrapText="1"/>
    </xf>
    <xf numFmtId="0" fontId="21" fillId="4" borderId="40" xfId="35" applyNumberFormat="1" applyFont="1" applyFill="1" applyBorder="1" applyAlignment="1" applyProtection="1">
      <alignment horizontal="left" vertical="top" wrapText="1"/>
    </xf>
    <xf numFmtId="0" fontId="21" fillId="4" borderId="39" xfId="35" applyNumberFormat="1" applyFont="1" applyFill="1" applyBorder="1" applyAlignment="1" applyProtection="1">
      <alignment horizontal="left" vertical="top" wrapText="1"/>
    </xf>
    <xf numFmtId="0" fontId="21" fillId="4" borderId="1" xfId="35" applyNumberFormat="1" applyFont="1" applyFill="1" applyBorder="1" applyAlignment="1" applyProtection="1">
      <alignment horizontal="left" vertical="top" wrapText="1"/>
    </xf>
    <xf numFmtId="0" fontId="21" fillId="4" borderId="4" xfId="35" applyNumberFormat="1" applyFont="1" applyFill="1" applyBorder="1" applyAlignment="1" applyProtection="1">
      <alignment horizontal="left" vertical="top" wrapText="1"/>
    </xf>
    <xf numFmtId="4" fontId="14" fillId="0" borderId="4" xfId="1" applyNumberFormat="1" applyFont="1" applyFill="1" applyBorder="1" applyAlignment="1">
      <alignment horizontal="left" vertical="top" wrapText="1"/>
    </xf>
    <xf numFmtId="4" fontId="14" fillId="4" borderId="2" xfId="1" applyNumberFormat="1" applyFont="1" applyFill="1" applyBorder="1" applyAlignment="1">
      <alignment horizontal="left" vertical="top" wrapText="1"/>
    </xf>
    <xf numFmtId="0" fontId="14" fillId="4" borderId="1" xfId="1" applyFont="1" applyFill="1" applyBorder="1" applyAlignment="1">
      <alignment vertical="top" wrapText="1"/>
    </xf>
    <xf numFmtId="0" fontId="14" fillId="0" borderId="2" xfId="1" applyFont="1" applyFill="1" applyBorder="1" applyAlignment="1">
      <alignment horizontal="left" vertical="top" wrapText="1"/>
    </xf>
    <xf numFmtId="4" fontId="21" fillId="4" borderId="1" xfId="1" applyNumberFormat="1" applyFont="1" applyFill="1" applyBorder="1" applyAlignment="1">
      <alignment horizontal="left" vertical="top" wrapText="1"/>
    </xf>
    <xf numFmtId="0" fontId="15" fillId="0" borderId="2" xfId="1" applyFont="1" applyBorder="1" applyAlignment="1">
      <alignment horizontal="center" vertical="top" wrapText="1"/>
    </xf>
    <xf numFmtId="0" fontId="14" fillId="0" borderId="2" xfId="1" applyFont="1" applyBorder="1" applyAlignment="1">
      <alignment horizontal="left" vertical="top" wrapText="1"/>
    </xf>
    <xf numFmtId="0" fontId="14" fillId="0" borderId="1" xfId="1" applyFont="1" applyBorder="1" applyAlignment="1">
      <alignment horizontal="center" vertical="top" wrapText="1"/>
    </xf>
    <xf numFmtId="0" fontId="33" fillId="0" borderId="0" xfId="0" applyFont="1" applyAlignment="1"/>
    <xf numFmtId="0" fontId="14" fillId="0" borderId="0" xfId="0" applyFont="1"/>
    <xf numFmtId="0" fontId="34" fillId="0" borderId="0" xfId="0" applyFont="1"/>
    <xf numFmtId="0" fontId="34" fillId="0" borderId="0" xfId="0" applyFont="1" applyAlignment="1">
      <alignment horizontal="right"/>
    </xf>
    <xf numFmtId="0" fontId="33" fillId="0" borderId="0" xfId="0" applyFont="1"/>
    <xf numFmtId="0" fontId="14" fillId="0" borderId="0" xfId="0" applyFont="1" applyAlignment="1">
      <alignment vertical="top" wrapText="1"/>
    </xf>
    <xf numFmtId="0" fontId="15" fillId="0" borderId="0" xfId="0" applyFont="1" applyAlignment="1">
      <alignment wrapText="1"/>
    </xf>
    <xf numFmtId="0" fontId="14" fillId="0" borderId="0" xfId="0" applyFont="1" applyBorder="1"/>
    <xf numFmtId="0" fontId="33" fillId="0" borderId="0" xfId="0" applyFont="1" applyAlignment="1">
      <alignment wrapText="1"/>
    </xf>
    <xf numFmtId="0" fontId="20" fillId="0" borderId="0" xfId="0" applyFont="1" applyAlignment="1"/>
    <xf numFmtId="0" fontId="35" fillId="0" borderId="1" xfId="0" applyFont="1" applyBorder="1" applyAlignment="1">
      <alignment horizontal="center" vertical="center"/>
    </xf>
    <xf numFmtId="0" fontId="14" fillId="0" borderId="1" xfId="0" applyFont="1" applyBorder="1" applyAlignment="1">
      <alignment vertical="top" wrapText="1"/>
    </xf>
    <xf numFmtId="0" fontId="15" fillId="11" borderId="1" xfId="2" applyFont="1" applyFill="1" applyBorder="1" applyAlignment="1">
      <alignment horizontal="center"/>
    </xf>
    <xf numFmtId="0" fontId="33" fillId="0" borderId="1" xfId="0" applyFont="1" applyBorder="1" applyAlignment="1"/>
    <xf numFmtId="0" fontId="35" fillId="11" borderId="1" xfId="0" applyFont="1" applyFill="1" applyBorder="1" applyAlignment="1">
      <alignment horizontal="center"/>
    </xf>
    <xf numFmtId="0" fontId="33" fillId="0" borderId="1" xfId="0" applyFont="1" applyFill="1" applyBorder="1" applyAlignment="1">
      <alignment vertical="top"/>
    </xf>
    <xf numFmtId="0" fontId="20" fillId="0" borderId="0" xfId="0" applyFont="1" applyAlignment="1">
      <alignment wrapText="1"/>
    </xf>
    <xf numFmtId="0" fontId="15" fillId="0" borderId="1" xfId="0" applyFont="1" applyBorder="1" applyAlignment="1">
      <alignment horizontal="center" vertical="center"/>
    </xf>
    <xf numFmtId="0" fontId="20" fillId="0" borderId="0" xfId="0" applyFont="1" applyAlignment="1">
      <alignment horizontal="left" wrapText="1"/>
    </xf>
    <xf numFmtId="0" fontId="14" fillId="0" borderId="1" xfId="0" applyFont="1" applyBorder="1" applyAlignment="1">
      <alignment horizontal="left" vertical="top"/>
    </xf>
    <xf numFmtId="0" fontId="35" fillId="11" borderId="1" xfId="0" applyFont="1" applyFill="1" applyBorder="1" applyAlignment="1">
      <alignment horizontal="center" wrapText="1"/>
    </xf>
    <xf numFmtId="0" fontId="15" fillId="0" borderId="0" xfId="0" applyFont="1" applyAlignment="1">
      <alignment horizontal="center" vertical="center"/>
    </xf>
    <xf numFmtId="44" fontId="14" fillId="4" borderId="1" xfId="0" applyNumberFormat="1" applyFont="1" applyFill="1" applyBorder="1" applyAlignment="1">
      <alignment horizontal="left" vertical="top" wrapText="1"/>
    </xf>
    <xf numFmtId="44" fontId="14" fillId="4" borderId="2" xfId="0" applyNumberFormat="1" applyFont="1" applyFill="1" applyBorder="1" applyAlignment="1">
      <alignment horizontal="left" vertical="top" wrapText="1"/>
    </xf>
    <xf numFmtId="0" fontId="14" fillId="3" borderId="1" xfId="0" applyFont="1" applyFill="1" applyBorder="1" applyAlignment="1">
      <alignment vertical="center"/>
    </xf>
    <xf numFmtId="0" fontId="14" fillId="2" borderId="1" xfId="0" applyFont="1" applyFill="1" applyBorder="1" applyAlignment="1">
      <alignment vertical="center"/>
    </xf>
    <xf numFmtId="0" fontId="14" fillId="5" borderId="1" xfId="0" applyFont="1" applyFill="1" applyBorder="1" applyAlignment="1">
      <alignment vertical="center"/>
    </xf>
    <xf numFmtId="0" fontId="14" fillId="0" borderId="1" xfId="0" applyFont="1" applyFill="1" applyBorder="1" applyAlignment="1">
      <alignment horizontal="left" vertical="top" wrapText="1"/>
    </xf>
    <xf numFmtId="0" fontId="35" fillId="0" borderId="1" xfId="0" applyFont="1" applyFill="1" applyBorder="1" applyAlignment="1">
      <alignment horizontal="center" vertical="center"/>
    </xf>
    <xf numFmtId="0" fontId="21" fillId="4" borderId="2" xfId="0" applyFont="1" applyFill="1" applyBorder="1" applyAlignment="1">
      <alignment horizontal="left" vertical="top" wrapText="1"/>
    </xf>
    <xf numFmtId="0" fontId="14" fillId="0" borderId="0" xfId="0" applyFont="1" applyAlignment="1">
      <alignment horizontal="left" vertical="top" wrapText="1"/>
    </xf>
    <xf numFmtId="0" fontId="15" fillId="0" borderId="1" xfId="0" applyFont="1" applyFill="1" applyBorder="1" applyAlignment="1">
      <alignment horizontal="center" vertical="center"/>
    </xf>
    <xf numFmtId="4" fontId="14" fillId="4" borderId="20" xfId="1" applyNumberFormat="1" applyFont="1" applyFill="1" applyBorder="1" applyAlignment="1">
      <alignment horizontal="left" vertical="top" wrapText="1"/>
    </xf>
    <xf numFmtId="4" fontId="21" fillId="4" borderId="2" xfId="1" applyNumberFormat="1" applyFont="1" applyFill="1" applyBorder="1" applyAlignment="1">
      <alignment horizontal="left" vertical="top" wrapText="1"/>
    </xf>
    <xf numFmtId="4" fontId="15" fillId="4" borderId="2" xfId="1" applyNumberFormat="1" applyFont="1" applyFill="1" applyBorder="1" applyAlignment="1">
      <alignment horizontal="center" vertical="top" wrapText="1"/>
    </xf>
    <xf numFmtId="2" fontId="14" fillId="3" borderId="1" xfId="0" applyNumberFormat="1" applyFont="1" applyFill="1" applyBorder="1" applyAlignment="1">
      <alignment vertical="center"/>
    </xf>
    <xf numFmtId="4" fontId="15" fillId="4" borderId="2" xfId="1" applyNumberFormat="1" applyFont="1" applyFill="1" applyBorder="1" applyAlignment="1">
      <alignment horizontal="center" vertical="center" wrapText="1"/>
    </xf>
    <xf numFmtId="4" fontId="14" fillId="4" borderId="2" xfId="1" applyNumberFormat="1" applyFont="1" applyFill="1" applyBorder="1" applyAlignment="1">
      <alignment horizontal="center" vertical="top" wrapText="1"/>
    </xf>
    <xf numFmtId="2" fontId="14" fillId="2" borderId="1" xfId="0" applyNumberFormat="1" applyFont="1" applyFill="1" applyBorder="1" applyAlignment="1">
      <alignment vertical="center"/>
    </xf>
    <xf numFmtId="4" fontId="14" fillId="4" borderId="7" xfId="1" applyNumberFormat="1" applyFont="1" applyFill="1" applyBorder="1" applyAlignment="1">
      <alignment horizontal="left" vertical="top" wrapText="1"/>
    </xf>
    <xf numFmtId="4" fontId="21" fillId="4" borderId="7" xfId="1" applyNumberFormat="1" applyFont="1" applyFill="1" applyBorder="1" applyAlignment="1">
      <alignment horizontal="left" vertical="top" wrapText="1"/>
    </xf>
    <xf numFmtId="2" fontId="21" fillId="3" borderId="4" xfId="0" applyNumberFormat="1" applyFont="1" applyFill="1" applyBorder="1" applyAlignment="1">
      <alignment vertical="center"/>
    </xf>
    <xf numFmtId="2" fontId="21" fillId="5" borderId="4" xfId="0" applyNumberFormat="1" applyFont="1" applyFill="1" applyBorder="1" applyAlignment="1">
      <alignment vertical="center"/>
    </xf>
    <xf numFmtId="4" fontId="21" fillId="12" borderId="34" xfId="1" applyNumberFormat="1" applyFont="1" applyFill="1" applyBorder="1" applyAlignment="1">
      <alignment horizontal="left" vertical="top" wrapText="1"/>
    </xf>
    <xf numFmtId="4" fontId="21" fillId="12" borderId="1" xfId="1" applyNumberFormat="1" applyFont="1" applyFill="1" applyBorder="1" applyAlignment="1">
      <alignment horizontal="left" vertical="top" wrapText="1"/>
    </xf>
    <xf numFmtId="0" fontId="33" fillId="0" borderId="1" xfId="0" applyFont="1" applyBorder="1" applyAlignment="1">
      <alignment horizontal="center" vertical="center"/>
    </xf>
    <xf numFmtId="0" fontId="35" fillId="0" borderId="0" xfId="0" applyFont="1" applyAlignment="1">
      <alignment horizontal="center" vertical="center"/>
    </xf>
    <xf numFmtId="0" fontId="33" fillId="0" borderId="0" xfId="0" applyFont="1" applyAlignment="1">
      <alignment vertical="top"/>
    </xf>
    <xf numFmtId="0" fontId="33" fillId="0" borderId="1" xfId="0" applyFont="1" applyFill="1" applyBorder="1" applyAlignment="1">
      <alignment vertical="top" wrapText="1"/>
    </xf>
    <xf numFmtId="0" fontId="33" fillId="0" borderId="0" xfId="0" applyFont="1" applyFill="1" applyAlignment="1">
      <alignment vertical="top" wrapText="1"/>
    </xf>
    <xf numFmtId="4" fontId="21" fillId="12" borderId="2" xfId="1" applyNumberFormat="1" applyFont="1" applyFill="1" applyBorder="1" applyAlignment="1">
      <alignment horizontal="left" vertical="top" wrapText="1"/>
    </xf>
    <xf numFmtId="0" fontId="14" fillId="0" borderId="1" xfId="1" applyFont="1" applyBorder="1" applyAlignment="1">
      <alignment horizontal="justify" vertical="top"/>
    </xf>
    <xf numFmtId="4" fontId="21" fillId="4" borderId="21" xfId="1" applyNumberFormat="1" applyFont="1" applyFill="1" applyBorder="1" applyAlignment="1">
      <alignment horizontal="left" vertical="top" wrapText="1"/>
    </xf>
    <xf numFmtId="0" fontId="35" fillId="11" borderId="2" xfId="0" applyFont="1" applyFill="1" applyBorder="1" applyAlignment="1">
      <alignment horizontal="center"/>
    </xf>
    <xf numFmtId="4" fontId="21" fillId="0" borderId="21" xfId="1" applyNumberFormat="1" applyFont="1" applyFill="1" applyBorder="1" applyAlignment="1">
      <alignment horizontal="left" vertical="top" wrapText="1"/>
    </xf>
    <xf numFmtId="0" fontId="35" fillId="11" borderId="0" xfId="0" applyFont="1" applyFill="1" applyBorder="1" applyAlignment="1">
      <alignment horizontal="center"/>
    </xf>
    <xf numFmtId="0" fontId="33" fillId="0" borderId="1" xfId="0" applyFont="1" applyFill="1" applyBorder="1" applyAlignment="1">
      <alignment horizontal="left" vertical="top" wrapText="1"/>
    </xf>
    <xf numFmtId="0" fontId="33" fillId="0" borderId="0" xfId="0" applyFont="1" applyBorder="1" applyAlignment="1"/>
    <xf numFmtId="4" fontId="14" fillId="12" borderId="38" xfId="1" applyNumberFormat="1" applyFont="1" applyFill="1" applyBorder="1" applyAlignment="1">
      <alignment horizontal="left" vertical="top" wrapText="1"/>
    </xf>
    <xf numFmtId="4" fontId="14" fillId="12" borderId="1" xfId="1" applyNumberFormat="1" applyFont="1" applyFill="1" applyBorder="1" applyAlignment="1">
      <alignment horizontal="left" vertical="top" wrapText="1"/>
    </xf>
    <xf numFmtId="0" fontId="35" fillId="0" borderId="0" xfId="0" applyFont="1" applyAlignment="1">
      <alignment horizontal="center"/>
    </xf>
    <xf numFmtId="0" fontId="14" fillId="0" borderId="1" xfId="0" applyFont="1" applyFill="1" applyBorder="1" applyAlignment="1">
      <alignment vertical="center"/>
    </xf>
    <xf numFmtId="0" fontId="14" fillId="2" borderId="4" xfId="0" applyFont="1" applyFill="1" applyBorder="1" applyAlignment="1">
      <alignment vertical="center"/>
    </xf>
    <xf numFmtId="0" fontId="14" fillId="5" borderId="1" xfId="1" applyFont="1" applyFill="1" applyBorder="1" applyAlignment="1">
      <alignment vertical="center"/>
    </xf>
    <xf numFmtId="0" fontId="14" fillId="2" borderId="1" xfId="1" applyFont="1" applyFill="1" applyBorder="1" applyAlignment="1">
      <alignment vertical="center"/>
    </xf>
    <xf numFmtId="0" fontId="14" fillId="2" borderId="5" xfId="0" applyFont="1" applyFill="1" applyBorder="1" applyAlignment="1">
      <alignment vertical="center"/>
    </xf>
    <xf numFmtId="0" fontId="33" fillId="0" borderId="0" xfId="0" applyFont="1" applyAlignment="1">
      <alignment vertical="center"/>
    </xf>
    <xf numFmtId="0" fontId="33" fillId="0" borderId="1" xfId="0" applyFont="1" applyBorder="1" applyAlignment="1">
      <alignment vertical="center"/>
    </xf>
    <xf numFmtId="0" fontId="33" fillId="0" borderId="5" xfId="0" applyFont="1" applyBorder="1" applyAlignment="1">
      <alignment vertical="center"/>
    </xf>
    <xf numFmtId="165" fontId="14" fillId="4" borderId="5" xfId="0" applyNumberFormat="1" applyFont="1" applyFill="1" applyBorder="1" applyAlignment="1">
      <alignment vertical="center"/>
    </xf>
    <xf numFmtId="165" fontId="14" fillId="4" borderId="1" xfId="0" applyNumberFormat="1" applyFont="1" applyFill="1" applyBorder="1" applyAlignment="1">
      <alignment vertical="center" wrapText="1"/>
    </xf>
    <xf numFmtId="0" fontId="14" fillId="4" borderId="1" xfId="0" applyFont="1" applyFill="1" applyBorder="1" applyAlignment="1">
      <alignment vertical="center"/>
    </xf>
    <xf numFmtId="2" fontId="14" fillId="4" borderId="1" xfId="0" applyNumberFormat="1" applyFont="1" applyFill="1" applyBorder="1" applyAlignment="1">
      <alignment vertical="center"/>
    </xf>
    <xf numFmtId="2" fontId="14" fillId="4" borderId="1" xfId="0" applyNumberFormat="1" applyFont="1" applyFill="1" applyBorder="1" applyAlignment="1">
      <alignment vertical="center" wrapText="1"/>
    </xf>
    <xf numFmtId="0" fontId="14" fillId="4" borderId="1" xfId="0" applyFont="1" applyFill="1" applyBorder="1" applyAlignment="1">
      <alignment vertical="center" wrapText="1"/>
    </xf>
    <xf numFmtId="168" fontId="14" fillId="3" borderId="5" xfId="0" applyNumberFormat="1" applyFont="1" applyFill="1" applyBorder="1" applyAlignment="1">
      <alignment vertical="center"/>
    </xf>
    <xf numFmtId="168" fontId="14" fillId="2" borderId="5" xfId="0" applyNumberFormat="1" applyFont="1" applyFill="1" applyBorder="1" applyAlignment="1">
      <alignment vertical="center"/>
    </xf>
    <xf numFmtId="168" fontId="14" fillId="8" borderId="5" xfId="0" applyNumberFormat="1" applyFont="1" applyFill="1" applyBorder="1" applyAlignment="1">
      <alignment vertical="center"/>
    </xf>
    <xf numFmtId="2" fontId="14" fillId="3" borderId="1" xfId="5" applyNumberFormat="1" applyFont="1" applyFill="1" applyBorder="1" applyAlignment="1">
      <alignment vertical="center"/>
    </xf>
    <xf numFmtId="167" fontId="14" fillId="2" borderId="5" xfId="0" applyNumberFormat="1" applyFont="1" applyFill="1" applyBorder="1" applyAlignment="1">
      <alignment vertical="center"/>
    </xf>
    <xf numFmtId="2" fontId="14" fillId="4" borderId="1" xfId="1" applyNumberFormat="1" applyFont="1" applyFill="1" applyBorder="1" applyAlignment="1">
      <alignment vertical="center"/>
    </xf>
    <xf numFmtId="2" fontId="14" fillId="3" borderId="1" xfId="1" applyNumberFormat="1" applyFont="1" applyFill="1" applyBorder="1" applyAlignment="1">
      <alignment vertical="center" wrapText="1"/>
    </xf>
    <xf numFmtId="2" fontId="14" fillId="3" borderId="1" xfId="1" applyNumberFormat="1" applyFont="1" applyFill="1" applyBorder="1" applyAlignment="1">
      <alignment vertical="center"/>
    </xf>
    <xf numFmtId="2" fontId="14" fillId="2" borderId="1" xfId="1" applyNumberFormat="1" applyFont="1" applyFill="1" applyBorder="1" applyAlignment="1">
      <alignment vertical="center" wrapText="1"/>
    </xf>
    <xf numFmtId="2" fontId="14" fillId="2" borderId="1" xfId="1" applyNumberFormat="1" applyFont="1" applyFill="1" applyBorder="1" applyAlignment="1">
      <alignment vertical="center"/>
    </xf>
    <xf numFmtId="0" fontId="14" fillId="8" borderId="1" xfId="0" applyFont="1" applyFill="1" applyBorder="1" applyAlignment="1">
      <alignment vertical="center"/>
    </xf>
    <xf numFmtId="2" fontId="14" fillId="8" borderId="1" xfId="1" applyNumberFormat="1" applyFont="1" applyFill="1" applyBorder="1" applyAlignment="1">
      <alignment vertical="center"/>
    </xf>
    <xf numFmtId="0" fontId="14" fillId="0" borderId="1" xfId="1" applyFont="1" applyFill="1" applyBorder="1" applyAlignment="1">
      <alignment vertical="center"/>
    </xf>
    <xf numFmtId="165" fontId="14" fillId="3" borderId="1" xfId="1" applyNumberFormat="1" applyFont="1" applyFill="1" applyBorder="1" applyAlignment="1">
      <alignment vertical="center" wrapText="1"/>
    </xf>
    <xf numFmtId="165" fontId="14" fillId="3" borderId="1" xfId="1" applyNumberFormat="1" applyFont="1" applyFill="1" applyBorder="1" applyAlignment="1">
      <alignment vertical="center"/>
    </xf>
    <xf numFmtId="2" fontId="14" fillId="0" borderId="1" xfId="0" applyNumberFormat="1" applyFont="1" applyFill="1" applyBorder="1" applyAlignment="1">
      <alignment vertical="center"/>
    </xf>
    <xf numFmtId="0" fontId="14" fillId="7" borderId="1" xfId="0" applyFont="1" applyFill="1" applyBorder="1" applyAlignment="1">
      <alignment vertical="center"/>
    </xf>
    <xf numFmtId="2" fontId="14" fillId="7" borderId="1" xfId="1" applyNumberFormat="1" applyFont="1" applyFill="1" applyBorder="1" applyAlignment="1">
      <alignment vertical="center"/>
    </xf>
    <xf numFmtId="0" fontId="14" fillId="2" borderId="1" xfId="1" applyNumberFormat="1" applyFont="1" applyFill="1" applyBorder="1" applyAlignment="1">
      <alignment vertical="center" wrapText="1"/>
    </xf>
    <xf numFmtId="0" fontId="14" fillId="4" borderId="1" xfId="1" applyNumberFormat="1" applyFont="1" applyFill="1" applyBorder="1" applyAlignment="1">
      <alignment vertical="center" wrapText="1"/>
    </xf>
    <xf numFmtId="2" fontId="14" fillId="4" borderId="1" xfId="1" applyNumberFormat="1" applyFont="1" applyFill="1" applyBorder="1" applyAlignment="1">
      <alignment vertical="center" wrapText="1"/>
    </xf>
    <xf numFmtId="2" fontId="14" fillId="0" borderId="1" xfId="1" applyNumberFormat="1" applyFont="1" applyFill="1" applyBorder="1" applyAlignment="1">
      <alignment vertical="center" wrapText="1"/>
    </xf>
    <xf numFmtId="2" fontId="14" fillId="10" borderId="1" xfId="1" applyNumberFormat="1" applyFont="1" applyFill="1" applyBorder="1" applyAlignment="1">
      <alignment vertical="center"/>
    </xf>
    <xf numFmtId="0" fontId="14" fillId="4" borderId="1" xfId="1" applyFont="1" applyFill="1" applyBorder="1" applyAlignment="1">
      <alignment vertical="center" wrapText="1"/>
    </xf>
    <xf numFmtId="0" fontId="14" fillId="0" borderId="1" xfId="1" applyFont="1" applyFill="1" applyBorder="1" applyAlignment="1">
      <alignment vertical="center" wrapText="1"/>
    </xf>
    <xf numFmtId="166" fontId="14" fillId="3" borderId="1" xfId="1" applyNumberFormat="1" applyFont="1" applyFill="1" applyBorder="1" applyAlignment="1">
      <alignment vertical="center" wrapText="1"/>
    </xf>
    <xf numFmtId="2" fontId="20" fillId="2" borderId="1" xfId="1" applyNumberFormat="1" applyFont="1" applyFill="1" applyBorder="1" applyAlignment="1">
      <alignment vertical="center" wrapText="1"/>
    </xf>
    <xf numFmtId="4" fontId="14" fillId="4" borderId="1" xfId="1" applyNumberFormat="1" applyFont="1" applyFill="1" applyBorder="1" applyAlignment="1">
      <alignment vertical="center" wrapText="1"/>
    </xf>
    <xf numFmtId="4" fontId="14" fillId="6" borderId="1" xfId="1" applyNumberFormat="1" applyFont="1" applyFill="1" applyBorder="1" applyAlignment="1">
      <alignment vertical="center" wrapText="1"/>
    </xf>
    <xf numFmtId="2" fontId="14" fillId="6" borderId="1" xfId="1" applyNumberFormat="1" applyFont="1" applyFill="1" applyBorder="1" applyAlignment="1">
      <alignment vertical="center"/>
    </xf>
    <xf numFmtId="0" fontId="14" fillId="3" borderId="1" xfId="1" applyFont="1" applyFill="1" applyBorder="1" applyAlignment="1">
      <alignment vertical="center"/>
    </xf>
    <xf numFmtId="0" fontId="14" fillId="3" borderId="1" xfId="1" applyNumberFormat="1" applyFont="1" applyFill="1" applyBorder="1" applyAlignment="1">
      <alignment vertical="center" wrapText="1"/>
    </xf>
    <xf numFmtId="0" fontId="14" fillId="3" borderId="1" xfId="1" applyNumberFormat="1" applyFont="1" applyFill="1" applyBorder="1" applyAlignment="1">
      <alignment vertical="center"/>
    </xf>
    <xf numFmtId="0" fontId="14" fillId="7" borderId="1" xfId="1" applyFont="1" applyFill="1" applyBorder="1" applyAlignment="1">
      <alignment vertical="center" wrapText="1"/>
    </xf>
    <xf numFmtId="0" fontId="14" fillId="2" borderId="1" xfId="1" applyNumberFormat="1" applyFont="1" applyFill="1" applyBorder="1" applyAlignment="1">
      <alignment vertical="center"/>
    </xf>
    <xf numFmtId="0" fontId="14" fillId="4" borderId="1" xfId="2" applyFont="1" applyFill="1" applyBorder="1" applyAlignment="1">
      <alignment vertical="center"/>
    </xf>
    <xf numFmtId="0" fontId="14" fillId="2" borderId="1" xfId="2" applyFont="1" applyFill="1" applyBorder="1" applyAlignment="1">
      <alignment vertical="center"/>
    </xf>
    <xf numFmtId="0" fontId="14" fillId="9" borderId="1" xfId="1" applyFont="1" applyFill="1" applyBorder="1" applyAlignment="1">
      <alignment vertical="center" wrapText="1"/>
    </xf>
    <xf numFmtId="2" fontId="14" fillId="9" borderId="1" xfId="1" applyNumberFormat="1" applyFont="1" applyFill="1" applyBorder="1" applyAlignment="1">
      <alignment vertical="center"/>
    </xf>
    <xf numFmtId="166" fontId="14" fillId="3" borderId="1" xfId="1" applyNumberFormat="1" applyFont="1" applyFill="1" applyBorder="1" applyAlignment="1">
      <alignment vertical="center"/>
    </xf>
    <xf numFmtId="167" fontId="14" fillId="5" borderId="35" xfId="0" applyNumberFormat="1" applyFont="1" applyFill="1" applyBorder="1" applyAlignment="1">
      <alignment vertical="center"/>
    </xf>
    <xf numFmtId="167" fontId="14" fillId="5" borderId="35" xfId="0" applyNumberFormat="1" applyFont="1" applyFill="1" applyBorder="1" applyAlignment="1">
      <alignment vertical="center" wrapText="1"/>
    </xf>
    <xf numFmtId="2" fontId="14" fillId="5" borderId="1" xfId="1" applyNumberFormat="1" applyFont="1" applyFill="1" applyBorder="1" applyAlignment="1">
      <alignment vertical="center"/>
    </xf>
    <xf numFmtId="0" fontId="14" fillId="2" borderId="1" xfId="1" applyFont="1" applyFill="1" applyBorder="1" applyAlignment="1">
      <alignment vertical="center" wrapText="1"/>
    </xf>
    <xf numFmtId="0" fontId="21" fillId="4" borderId="1" xfId="0" applyFont="1" applyFill="1" applyBorder="1" applyAlignment="1">
      <alignment vertical="center"/>
    </xf>
    <xf numFmtId="0" fontId="21" fillId="3" borderId="1" xfId="0" applyFont="1" applyFill="1" applyBorder="1" applyAlignment="1">
      <alignment vertical="center"/>
    </xf>
    <xf numFmtId="49" fontId="14" fillId="4" borderId="1" xfId="0" applyNumberFormat="1" applyFont="1" applyFill="1" applyBorder="1" applyAlignment="1">
      <alignment vertical="center"/>
    </xf>
    <xf numFmtId="49" fontId="14" fillId="3" borderId="1" xfId="0" applyNumberFormat="1" applyFont="1" applyFill="1" applyBorder="1" applyAlignment="1">
      <alignment vertical="center"/>
    </xf>
    <xf numFmtId="49" fontId="21" fillId="3" borderId="1" xfId="0" applyNumberFormat="1" applyFont="1" applyFill="1" applyBorder="1" applyAlignment="1">
      <alignment vertical="center"/>
    </xf>
    <xf numFmtId="49" fontId="21" fillId="4" borderId="1" xfId="0" applyNumberFormat="1" applyFont="1" applyFill="1" applyBorder="1" applyAlignment="1">
      <alignment vertical="center"/>
    </xf>
    <xf numFmtId="2" fontId="14" fillId="4" borderId="4" xfId="0" applyNumberFormat="1" applyFont="1" applyFill="1" applyBorder="1" applyAlignment="1">
      <alignment vertical="center"/>
    </xf>
    <xf numFmtId="2" fontId="21" fillId="4" borderId="4" xfId="0" applyNumberFormat="1" applyFont="1" applyFill="1" applyBorder="1" applyAlignment="1">
      <alignment vertical="center"/>
    </xf>
    <xf numFmtId="2" fontId="21" fillId="2" borderId="4" xfId="0" applyNumberFormat="1" applyFont="1" applyFill="1" applyBorder="1" applyAlignment="1">
      <alignment vertical="center"/>
    </xf>
    <xf numFmtId="167" fontId="14" fillId="3" borderId="35" xfId="0" applyNumberFormat="1" applyFont="1" applyFill="1" applyBorder="1" applyAlignment="1" applyProtection="1">
      <alignment vertical="center"/>
    </xf>
    <xf numFmtId="167" fontId="14" fillId="4" borderId="35" xfId="0" applyNumberFormat="1" applyFont="1" applyFill="1" applyBorder="1" applyAlignment="1" applyProtection="1">
      <alignment vertical="center" wrapText="1"/>
    </xf>
    <xf numFmtId="167" fontId="14" fillId="4" borderId="35" xfId="0" applyNumberFormat="1" applyFont="1" applyFill="1" applyBorder="1" applyAlignment="1" applyProtection="1">
      <alignment vertical="center"/>
    </xf>
    <xf numFmtId="167" fontId="14" fillId="3" borderId="35" xfId="0" applyNumberFormat="1" applyFont="1" applyFill="1" applyBorder="1" applyAlignment="1" applyProtection="1">
      <alignment vertical="center" wrapText="1"/>
    </xf>
    <xf numFmtId="167" fontId="28" fillId="3" borderId="35" xfId="0" applyNumberFormat="1" applyFont="1" applyFill="1" applyBorder="1" applyAlignment="1" applyProtection="1">
      <alignment vertical="center" wrapText="1"/>
    </xf>
    <xf numFmtId="167" fontId="28" fillId="3" borderId="35" xfId="0" applyNumberFormat="1" applyFont="1" applyFill="1" applyBorder="1" applyAlignment="1" applyProtection="1">
      <alignment vertical="center"/>
    </xf>
    <xf numFmtId="0" fontId="14" fillId="4" borderId="35" xfId="0" applyNumberFormat="1" applyFont="1" applyFill="1" applyBorder="1" applyAlignment="1" applyProtection="1">
      <alignment vertical="center" wrapText="1"/>
    </xf>
    <xf numFmtId="0" fontId="14" fillId="4" borderId="35" xfId="0" applyNumberFormat="1" applyFont="1" applyFill="1" applyBorder="1" applyAlignment="1" applyProtection="1">
      <alignment vertical="center"/>
    </xf>
    <xf numFmtId="0" fontId="14" fillId="4" borderId="36" xfId="0" applyNumberFormat="1" applyFont="1" applyFill="1" applyBorder="1" applyAlignment="1" applyProtection="1">
      <alignment vertical="center" wrapText="1"/>
    </xf>
    <xf numFmtId="0" fontId="14" fillId="4" borderId="36" xfId="0" applyNumberFormat="1" applyFont="1" applyFill="1" applyBorder="1" applyAlignment="1" applyProtection="1">
      <alignment vertical="center"/>
    </xf>
    <xf numFmtId="167" fontId="14" fillId="4" borderId="36" xfId="0" applyNumberFormat="1" applyFont="1" applyFill="1" applyBorder="1" applyAlignment="1" applyProtection="1">
      <alignment vertical="center"/>
    </xf>
    <xf numFmtId="167" fontId="14" fillId="3" borderId="36" xfId="0" applyNumberFormat="1" applyFont="1" applyFill="1" applyBorder="1" applyAlignment="1" applyProtection="1">
      <alignment vertical="center"/>
    </xf>
    <xf numFmtId="167" fontId="14" fillId="3" borderId="36" xfId="0" applyNumberFormat="1" applyFont="1" applyFill="1" applyBorder="1" applyAlignment="1" applyProtection="1">
      <alignment vertical="center" wrapText="1"/>
    </xf>
    <xf numFmtId="167" fontId="14" fillId="4" borderId="1" xfId="0" applyNumberFormat="1" applyFont="1" applyFill="1" applyBorder="1" applyAlignment="1" applyProtection="1">
      <alignment vertical="center" wrapText="1"/>
    </xf>
    <xf numFmtId="49" fontId="14" fillId="4" borderId="1" xfId="0" applyNumberFormat="1" applyFont="1" applyFill="1" applyBorder="1" applyAlignment="1" applyProtection="1">
      <alignment vertical="center"/>
    </xf>
    <xf numFmtId="167" fontId="14" fillId="4" borderId="1" xfId="0" applyNumberFormat="1" applyFont="1" applyFill="1" applyBorder="1" applyAlignment="1" applyProtection="1">
      <alignment vertical="center"/>
    </xf>
    <xf numFmtId="0" fontId="14" fillId="4" borderId="1" xfId="0" applyNumberFormat="1" applyFont="1" applyFill="1" applyBorder="1" applyAlignment="1" applyProtection="1">
      <alignment vertical="center" wrapText="1"/>
    </xf>
    <xf numFmtId="167" fontId="14" fillId="3" borderId="37" xfId="0" applyNumberFormat="1" applyFont="1" applyFill="1" applyBorder="1" applyAlignment="1" applyProtection="1">
      <alignment vertical="center"/>
    </xf>
    <xf numFmtId="167" fontId="14" fillId="3" borderId="1" xfId="0" applyNumberFormat="1" applyFont="1" applyFill="1" applyBorder="1" applyAlignment="1" applyProtection="1">
      <alignment vertical="center" wrapText="1"/>
    </xf>
    <xf numFmtId="49" fontId="14" fillId="3" borderId="1" xfId="0" applyNumberFormat="1" applyFont="1" applyFill="1" applyBorder="1" applyAlignment="1" applyProtection="1">
      <alignment vertical="center"/>
    </xf>
    <xf numFmtId="167" fontId="14" fillId="3" borderId="1" xfId="0" applyNumberFormat="1" applyFont="1" applyFill="1" applyBorder="1" applyAlignment="1" applyProtection="1">
      <alignment vertical="center"/>
    </xf>
    <xf numFmtId="167" fontId="14" fillId="4" borderId="4" xfId="0" applyNumberFormat="1" applyFont="1" applyFill="1" applyBorder="1" applyAlignment="1" applyProtection="1">
      <alignment vertical="center" wrapText="1"/>
    </xf>
    <xf numFmtId="0" fontId="21" fillId="4" borderId="4" xfId="0" applyFont="1" applyFill="1" applyBorder="1" applyAlignment="1">
      <alignment vertical="center"/>
    </xf>
    <xf numFmtId="167" fontId="14" fillId="4" borderId="4" xfId="0" applyNumberFormat="1" applyFont="1" applyFill="1" applyBorder="1" applyAlignment="1" applyProtection="1">
      <alignment vertical="center"/>
    </xf>
    <xf numFmtId="167" fontId="14" fillId="3" borderId="0" xfId="0" applyNumberFormat="1" applyFont="1" applyFill="1" applyBorder="1" applyAlignment="1" applyProtection="1">
      <alignment vertical="center"/>
    </xf>
    <xf numFmtId="167" fontId="14" fillId="4" borderId="4" xfId="1" applyNumberFormat="1" applyFont="1" applyFill="1" applyBorder="1" applyAlignment="1" applyProtection="1">
      <alignment vertical="center" wrapText="1"/>
    </xf>
    <xf numFmtId="0" fontId="21" fillId="4" borderId="4" xfId="1" applyFont="1" applyFill="1" applyBorder="1" applyAlignment="1">
      <alignment vertical="center"/>
    </xf>
    <xf numFmtId="167" fontId="14" fillId="4" borderId="4" xfId="1" applyNumberFormat="1" applyFont="1" applyFill="1" applyBorder="1" applyAlignment="1" applyProtection="1">
      <alignment vertical="center"/>
    </xf>
    <xf numFmtId="0" fontId="14" fillId="7" borderId="5" xfId="1" applyFont="1" applyFill="1" applyBorder="1" applyAlignment="1">
      <alignment vertical="center" wrapText="1"/>
    </xf>
    <xf numFmtId="2" fontId="14" fillId="7" borderId="5" xfId="1" applyNumberFormat="1" applyFont="1" applyFill="1" applyBorder="1" applyAlignment="1">
      <alignment vertical="center"/>
    </xf>
    <xf numFmtId="0" fontId="14" fillId="3" borderId="5" xfId="0" applyFont="1" applyFill="1" applyBorder="1" applyAlignment="1">
      <alignment vertical="center"/>
    </xf>
    <xf numFmtId="0" fontId="14" fillId="3" borderId="5" xfId="1" applyFont="1" applyFill="1" applyBorder="1" applyAlignment="1">
      <alignment vertical="center" wrapText="1"/>
    </xf>
    <xf numFmtId="0" fontId="14" fillId="5" borderId="5" xfId="1" applyFont="1" applyFill="1" applyBorder="1" applyAlignment="1">
      <alignment vertical="center"/>
    </xf>
    <xf numFmtId="0" fontId="14" fillId="0" borderId="4" xfId="1" applyFont="1" applyFill="1" applyBorder="1" applyAlignment="1">
      <alignment vertical="center"/>
    </xf>
    <xf numFmtId="0" fontId="14" fillId="0" borderId="2" xfId="1" applyFont="1" applyFill="1" applyBorder="1" applyAlignment="1">
      <alignment vertical="center"/>
    </xf>
    <xf numFmtId="0" fontId="14" fillId="0" borderId="5" xfId="1" applyFont="1" applyFill="1" applyBorder="1" applyAlignment="1">
      <alignment vertical="center"/>
    </xf>
    <xf numFmtId="167" fontId="32" fillId="2" borderId="5" xfId="0" applyNumberFormat="1" applyFont="1" applyFill="1" applyBorder="1" applyAlignment="1">
      <alignment vertical="center"/>
    </xf>
    <xf numFmtId="0" fontId="32" fillId="5" borderId="5" xfId="1" applyFont="1" applyFill="1" applyBorder="1" applyAlignment="1">
      <alignment vertical="center"/>
    </xf>
    <xf numFmtId="0" fontId="32" fillId="5" borderId="5" xfId="1" applyNumberFormat="1" applyFont="1" applyFill="1" applyBorder="1" applyAlignment="1">
      <alignment vertical="center"/>
    </xf>
    <xf numFmtId="167" fontId="32" fillId="5" borderId="5" xfId="1" applyNumberFormat="1" applyFont="1" applyFill="1" applyBorder="1" applyAlignment="1">
      <alignment vertical="center"/>
    </xf>
    <xf numFmtId="0" fontId="14" fillId="0" borderId="0" xfId="1" applyFont="1" applyFill="1" applyBorder="1" applyAlignment="1">
      <alignment vertical="center"/>
    </xf>
    <xf numFmtId="166" fontId="14" fillId="4" borderId="5" xfId="0" applyNumberFormat="1" applyFont="1" applyFill="1" applyBorder="1" applyAlignment="1">
      <alignment vertical="center"/>
    </xf>
    <xf numFmtId="168" fontId="14" fillId="4" borderId="5" xfId="0" applyNumberFormat="1" applyFont="1" applyFill="1" applyBorder="1" applyAlignment="1">
      <alignment vertical="center"/>
    </xf>
    <xf numFmtId="167" fontId="14" fillId="4" borderId="5" xfId="0" applyNumberFormat="1" applyFont="1" applyFill="1" applyBorder="1" applyAlignment="1">
      <alignment vertical="center"/>
    </xf>
    <xf numFmtId="0" fontId="14" fillId="0" borderId="5" xfId="0" applyFont="1" applyFill="1" applyBorder="1" applyAlignment="1">
      <alignment vertical="center"/>
    </xf>
    <xf numFmtId="167" fontId="14" fillId="2" borderId="1" xfId="1" applyNumberFormat="1" applyFont="1" applyFill="1" applyBorder="1" applyAlignment="1">
      <alignment vertical="center"/>
    </xf>
    <xf numFmtId="168" fontId="14" fillId="2" borderId="1" xfId="1" applyNumberFormat="1" applyFont="1" applyFill="1" applyBorder="1" applyAlignment="1">
      <alignment vertical="center" wrapText="1"/>
    </xf>
    <xf numFmtId="0" fontId="0" fillId="0" borderId="0" xfId="0" applyFont="1" applyAlignment="1">
      <alignment wrapText="1"/>
    </xf>
    <xf numFmtId="0" fontId="0" fillId="0" borderId="1" xfId="0" applyFont="1" applyFill="1" applyBorder="1" applyAlignment="1">
      <alignment horizontal="center" vertical="center"/>
    </xf>
    <xf numFmtId="0" fontId="37" fillId="0" borderId="0" xfId="0" applyFont="1" applyBorder="1" applyAlignment="1">
      <alignment horizontal="center"/>
    </xf>
    <xf numFmtId="0" fontId="34" fillId="0" borderId="0" xfId="0" applyFont="1" applyAlignment="1">
      <alignment horizontal="right"/>
    </xf>
    <xf numFmtId="0" fontId="33" fillId="0" borderId="0" xfId="0" applyFont="1" applyAlignment="1"/>
    <xf numFmtId="0" fontId="14" fillId="0" borderId="0" xfId="0" applyFont="1" applyAlignment="1">
      <alignment vertical="top" wrapText="1"/>
    </xf>
    <xf numFmtId="0" fontId="22" fillId="0" borderId="25" xfId="0" applyFont="1" applyBorder="1" applyAlignment="1">
      <alignment wrapText="1"/>
    </xf>
    <xf numFmtId="0" fontId="22" fillId="0" borderId="28" xfId="0" applyFont="1" applyBorder="1" applyAlignment="1"/>
    <xf numFmtId="0" fontId="22" fillId="0" borderId="30" xfId="0" applyFont="1" applyBorder="1" applyAlignment="1"/>
    <xf numFmtId="0" fontId="15" fillId="0" borderId="27" xfId="0" applyFont="1" applyBorder="1" applyAlignment="1">
      <alignment wrapText="1"/>
    </xf>
    <xf numFmtId="0" fontId="15" fillId="0" borderId="29" xfId="0" applyFont="1" applyBorder="1" applyAlignment="1"/>
    <xf numFmtId="0" fontId="15" fillId="0" borderId="33" xfId="0" applyFont="1" applyBorder="1" applyAlignment="1"/>
    <xf numFmtId="0" fontId="15" fillId="0" borderId="7" xfId="0" applyFont="1" applyFill="1" applyBorder="1" applyAlignment="1">
      <alignment wrapText="1"/>
    </xf>
    <xf numFmtId="0" fontId="15" fillId="0" borderId="17" xfId="0" applyFont="1" applyBorder="1" applyAlignment="1">
      <alignment wrapText="1"/>
    </xf>
    <xf numFmtId="0" fontId="15" fillId="0" borderId="4" xfId="0" applyFont="1" applyBorder="1" applyAlignment="1"/>
    <xf numFmtId="0" fontId="15" fillId="0" borderId="12" xfId="0" applyFont="1" applyBorder="1" applyAlignment="1"/>
    <xf numFmtId="0" fontId="15" fillId="0" borderId="8" xfId="0" applyFont="1" applyBorder="1" applyAlignment="1"/>
    <xf numFmtId="0" fontId="15" fillId="0" borderId="16" xfId="0" applyFont="1" applyBorder="1" applyAlignment="1"/>
    <xf numFmtId="0" fontId="22" fillId="0" borderId="0" xfId="0" applyFont="1" applyBorder="1" applyAlignment="1">
      <alignment horizontal="left" wrapText="1"/>
    </xf>
    <xf numFmtId="0" fontId="15" fillId="0" borderId="4" xfId="0" applyFont="1" applyBorder="1" applyAlignment="1">
      <alignment horizontal="center" wrapText="1"/>
    </xf>
    <xf numFmtId="0" fontId="15" fillId="0" borderId="12" xfId="0" applyFont="1" applyBorder="1" applyAlignment="1">
      <alignment horizontal="center" wrapText="1"/>
    </xf>
    <xf numFmtId="0" fontId="15" fillId="2" borderId="18" xfId="0" applyFont="1" applyFill="1" applyBorder="1" applyAlignment="1">
      <alignment horizontal="center"/>
    </xf>
    <xf numFmtId="0" fontId="15" fillId="2" borderId="14" xfId="0" applyFont="1" applyFill="1" applyBorder="1" applyAlignment="1">
      <alignment horizontal="center"/>
    </xf>
    <xf numFmtId="0" fontId="15" fillId="2" borderId="9" xfId="0" applyFont="1" applyFill="1" applyBorder="1" applyAlignment="1">
      <alignment horizontal="center"/>
    </xf>
    <xf numFmtId="0" fontId="36" fillId="4" borderId="0" xfId="0" applyFont="1" applyFill="1" applyAlignment="1">
      <alignment horizontal="center" wrapText="1"/>
    </xf>
    <xf numFmtId="0" fontId="33" fillId="0" borderId="13" xfId="0" applyFont="1" applyBorder="1" applyAlignment="1">
      <alignment horizontal="center" wrapText="1"/>
    </xf>
    <xf numFmtId="0" fontId="33" fillId="0" borderId="0" xfId="0" applyFont="1" applyBorder="1" applyAlignment="1">
      <alignment horizontal="center" wrapText="1"/>
    </xf>
    <xf numFmtId="0" fontId="15" fillId="2" borderId="3" xfId="0" applyFont="1" applyFill="1" applyBorder="1" applyAlignment="1"/>
    <xf numFmtId="0" fontId="15" fillId="2" borderId="6" xfId="0" applyFont="1" applyFill="1" applyBorder="1" applyAlignment="1"/>
    <xf numFmtId="0" fontId="15" fillId="2" borderId="2" xfId="0" applyFont="1" applyFill="1" applyBorder="1" applyAlignment="1"/>
    <xf numFmtId="0" fontId="15" fillId="0" borderId="6" xfId="0" applyFont="1" applyFill="1" applyBorder="1" applyAlignment="1">
      <alignment horizontal="center"/>
    </xf>
    <xf numFmtId="0" fontId="15" fillId="0" borderId="2" xfId="0" applyFont="1" applyFill="1" applyBorder="1" applyAlignment="1">
      <alignment horizontal="center"/>
    </xf>
    <xf numFmtId="0" fontId="14" fillId="0" borderId="1" xfId="0" applyFont="1" applyBorder="1" applyAlignment="1">
      <alignment vertical="top"/>
    </xf>
    <xf numFmtId="0" fontId="22" fillId="4" borderId="26" xfId="0" applyFont="1" applyFill="1" applyBorder="1" applyAlignment="1">
      <alignment horizontal="center" wrapText="1"/>
    </xf>
    <xf numFmtId="0" fontId="22" fillId="4" borderId="12" xfId="0" applyFont="1" applyFill="1" applyBorder="1" applyAlignment="1">
      <alignment horizontal="center" wrapText="1"/>
    </xf>
    <xf numFmtId="0" fontId="22" fillId="4" borderId="22" xfId="0" applyFont="1" applyFill="1" applyBorder="1" applyAlignment="1">
      <alignment horizontal="center" wrapText="1"/>
    </xf>
    <xf numFmtId="0" fontId="22" fillId="4" borderId="23" xfId="0" applyFont="1" applyFill="1" applyBorder="1" applyAlignment="1">
      <alignment horizontal="center" wrapText="1"/>
    </xf>
    <xf numFmtId="0" fontId="22" fillId="4" borderId="24" xfId="0" applyFont="1" applyFill="1" applyBorder="1" applyAlignment="1">
      <alignment horizontal="center" wrapText="1"/>
    </xf>
    <xf numFmtId="0" fontId="15" fillId="2" borderId="10" xfId="0" applyFont="1" applyFill="1" applyBorder="1" applyAlignment="1">
      <alignment horizontal="center"/>
    </xf>
    <xf numFmtId="0" fontId="15" fillId="2" borderId="3" xfId="0" applyFont="1" applyFill="1" applyBorder="1" applyAlignment="1">
      <alignment horizontal="center"/>
    </xf>
    <xf numFmtId="0" fontId="15" fillId="2" borderId="6" xfId="0" applyFont="1" applyFill="1" applyBorder="1" applyAlignment="1">
      <alignment horizontal="center"/>
    </xf>
    <xf numFmtId="0" fontId="15" fillId="2" borderId="2" xfId="0" applyFont="1" applyFill="1" applyBorder="1" applyAlignment="1">
      <alignment horizontal="center"/>
    </xf>
    <xf numFmtId="0" fontId="15" fillId="5" borderId="3" xfId="0" applyFont="1" applyFill="1" applyBorder="1" applyAlignment="1">
      <alignment horizontal="center"/>
    </xf>
    <xf numFmtId="0" fontId="15" fillId="5" borderId="6" xfId="0" applyFont="1" applyFill="1" applyBorder="1" applyAlignment="1">
      <alignment horizontal="center"/>
    </xf>
    <xf numFmtId="0" fontId="15" fillId="5" borderId="2" xfId="0" applyFont="1" applyFill="1" applyBorder="1" applyAlignment="1">
      <alignment horizontal="center"/>
    </xf>
    <xf numFmtId="0" fontId="22" fillId="4" borderId="31" xfId="0" applyFont="1" applyFill="1" applyBorder="1" applyAlignment="1">
      <alignment horizontal="center" wrapText="1"/>
    </xf>
    <xf numFmtId="0" fontId="15" fillId="3" borderId="3" xfId="0" applyFont="1" applyFill="1" applyBorder="1" applyAlignment="1">
      <alignment horizontal="center"/>
    </xf>
    <xf numFmtId="0" fontId="15" fillId="3" borderId="6" xfId="0" applyFont="1" applyFill="1" applyBorder="1" applyAlignment="1">
      <alignment horizontal="center"/>
    </xf>
    <xf numFmtId="0" fontId="15" fillId="3" borderId="2" xfId="0" applyFont="1" applyFill="1" applyBorder="1" applyAlignment="1">
      <alignment horizontal="center"/>
    </xf>
    <xf numFmtId="0" fontId="15" fillId="3" borderId="18" xfId="0" applyFont="1" applyFill="1" applyBorder="1" applyAlignment="1">
      <alignment horizontal="center"/>
    </xf>
    <xf numFmtId="0" fontId="15" fillId="3" borderId="14" xfId="0" applyFont="1" applyFill="1" applyBorder="1" applyAlignment="1">
      <alignment horizontal="center"/>
    </xf>
    <xf numFmtId="0" fontId="15" fillId="3" borderId="9" xfId="0" applyFont="1" applyFill="1" applyBorder="1" applyAlignment="1">
      <alignment horizontal="center"/>
    </xf>
    <xf numFmtId="0" fontId="22" fillId="4" borderId="10" xfId="0" applyFont="1" applyFill="1" applyBorder="1" applyAlignment="1">
      <alignment horizontal="center" wrapText="1"/>
    </xf>
    <xf numFmtId="0" fontId="22" fillId="4" borderId="3" xfId="0" applyFont="1" applyFill="1" applyBorder="1" applyAlignment="1">
      <alignment horizontal="center" wrapText="1"/>
    </xf>
    <xf numFmtId="0" fontId="22" fillId="4" borderId="32" xfId="0" applyFont="1" applyFill="1" applyBorder="1" applyAlignment="1">
      <alignment horizontal="center" wrapText="1"/>
    </xf>
    <xf numFmtId="0" fontId="16" fillId="0" borderId="0" xfId="0" applyFont="1" applyAlignment="1">
      <alignment horizontal="center" wrapText="1"/>
    </xf>
    <xf numFmtId="0" fontId="16" fillId="0" borderId="3" xfId="0" applyFont="1" applyBorder="1" applyAlignment="1">
      <alignment horizontal="center"/>
    </xf>
    <xf numFmtId="0" fontId="16" fillId="0" borderId="2" xfId="0" applyFont="1" applyBorder="1" applyAlignment="1">
      <alignment horizontal="center"/>
    </xf>
    <xf numFmtId="0" fontId="16" fillId="0" borderId="21" xfId="0" applyFont="1" applyBorder="1" applyAlignment="1">
      <alignment horizontal="center"/>
    </xf>
    <xf numFmtId="0" fontId="16" fillId="0" borderId="3" xfId="0" applyFont="1" applyBorder="1" applyAlignment="1">
      <alignment horizontal="center" wrapText="1"/>
    </xf>
    <xf numFmtId="0" fontId="16" fillId="0" borderId="2" xfId="0" applyFont="1" applyBorder="1" applyAlignment="1">
      <alignment horizontal="center" wrapText="1"/>
    </xf>
    <xf numFmtId="0" fontId="16" fillId="0" borderId="21" xfId="0" applyFont="1" applyBorder="1" applyAlignment="1">
      <alignment horizontal="center" wrapText="1"/>
    </xf>
  </cellXfs>
  <cellStyles count="9253">
    <cellStyle name="Excel Built-in Normal" xfId="3"/>
    <cellStyle name="Įprastas" xfId="0" builtinId="0"/>
    <cellStyle name="Įprastas 2" xfId="1"/>
    <cellStyle name="Įprastas 2 2" xfId="4"/>
    <cellStyle name="Įprastas 3" xfId="2"/>
    <cellStyle name="Įprastas 4" xfId="8"/>
    <cellStyle name="Įprastas 4 2" xfId="9"/>
    <cellStyle name="Įprastas 4 3" xfId="13"/>
    <cellStyle name="Įprastas 4 3 2" xfId="14"/>
    <cellStyle name="Įprastas 4 3_8 -ES projektai" xfId="15"/>
    <cellStyle name="Įprastas 4_5-prpgramos" xfId="10"/>
    <cellStyle name="Įprastas 5" xfId="11"/>
    <cellStyle name="Įprastas 5 10" xfId="180"/>
    <cellStyle name="Įprastas 5 10 2" xfId="1189"/>
    <cellStyle name="Įprastas 5 10 2 2" xfId="4357"/>
    <cellStyle name="Įprastas 5 10 2 3" xfId="7381"/>
    <cellStyle name="Įprastas 5 10 3" xfId="2197"/>
    <cellStyle name="Įprastas 5 10 3 2" xfId="5365"/>
    <cellStyle name="Įprastas 5 10 3 3" xfId="8389"/>
    <cellStyle name="Įprastas 5 10 4" xfId="3349"/>
    <cellStyle name="Įprastas 5 10 5" xfId="6373"/>
    <cellStyle name="Įprastas 5 11" xfId="324"/>
    <cellStyle name="Įprastas 5 11 2" xfId="1333"/>
    <cellStyle name="Įprastas 5 11 2 2" xfId="4501"/>
    <cellStyle name="Įprastas 5 11 2 3" xfId="7525"/>
    <cellStyle name="Įprastas 5 11 3" xfId="2341"/>
    <cellStyle name="Įprastas 5 11 3 2" xfId="5509"/>
    <cellStyle name="Įprastas 5 11 3 3" xfId="8533"/>
    <cellStyle name="Įprastas 5 11 4" xfId="3493"/>
    <cellStyle name="Įprastas 5 11 5" xfId="6517"/>
    <cellStyle name="Įprastas 5 12" xfId="469"/>
    <cellStyle name="Įprastas 5 12 2" xfId="1477"/>
    <cellStyle name="Įprastas 5 12 2 2" xfId="4645"/>
    <cellStyle name="Įprastas 5 12 2 3" xfId="7669"/>
    <cellStyle name="Įprastas 5 12 3" xfId="2485"/>
    <cellStyle name="Įprastas 5 12 3 2" xfId="5653"/>
    <cellStyle name="Įprastas 5 12 3 3" xfId="8677"/>
    <cellStyle name="Įprastas 5 12 4" xfId="3637"/>
    <cellStyle name="Įprastas 5 12 5" xfId="6661"/>
    <cellStyle name="Įprastas 5 13" xfId="613"/>
    <cellStyle name="Įprastas 5 13 2" xfId="1621"/>
    <cellStyle name="Įprastas 5 13 2 2" xfId="4789"/>
    <cellStyle name="Įprastas 5 13 2 3" xfId="7813"/>
    <cellStyle name="Įprastas 5 13 3" xfId="2629"/>
    <cellStyle name="Įprastas 5 13 3 2" xfId="5797"/>
    <cellStyle name="Įprastas 5 13 3 3" xfId="8821"/>
    <cellStyle name="Įprastas 5 13 4" xfId="3781"/>
    <cellStyle name="Įprastas 5 13 5" xfId="6805"/>
    <cellStyle name="Įprastas 5 14" xfId="757"/>
    <cellStyle name="Įprastas 5 14 2" xfId="1765"/>
    <cellStyle name="Įprastas 5 14 2 2" xfId="4933"/>
    <cellStyle name="Įprastas 5 14 2 3" xfId="7957"/>
    <cellStyle name="Įprastas 5 14 3" xfId="2773"/>
    <cellStyle name="Įprastas 5 14 3 2" xfId="5941"/>
    <cellStyle name="Įprastas 5 14 3 3" xfId="8965"/>
    <cellStyle name="Įprastas 5 14 4" xfId="3925"/>
    <cellStyle name="Įprastas 5 14 5" xfId="6949"/>
    <cellStyle name="Įprastas 5 15" xfId="901"/>
    <cellStyle name="Įprastas 5 15 2" xfId="1909"/>
    <cellStyle name="Įprastas 5 15 2 2" xfId="5077"/>
    <cellStyle name="Įprastas 5 15 2 3" xfId="8101"/>
    <cellStyle name="Įprastas 5 15 3" xfId="2917"/>
    <cellStyle name="Įprastas 5 15 3 2" xfId="6085"/>
    <cellStyle name="Įprastas 5 15 3 3" xfId="9109"/>
    <cellStyle name="Įprastas 5 15 4" xfId="4069"/>
    <cellStyle name="Įprastas 5 15 5" xfId="7093"/>
    <cellStyle name="Įprastas 5 16" xfId="1045"/>
    <cellStyle name="Įprastas 5 16 2" xfId="4213"/>
    <cellStyle name="Įprastas 5 16 3" xfId="7237"/>
    <cellStyle name="Įprastas 5 17" xfId="2053"/>
    <cellStyle name="Įprastas 5 17 2" xfId="5221"/>
    <cellStyle name="Įprastas 5 17 3" xfId="8245"/>
    <cellStyle name="Įprastas 5 18" xfId="3061"/>
    <cellStyle name="Įprastas 5 19" xfId="3205"/>
    <cellStyle name="Įprastas 5 2" xfId="17"/>
    <cellStyle name="Įprastas 5 2 10" xfId="325"/>
    <cellStyle name="Įprastas 5 2 10 2" xfId="1334"/>
    <cellStyle name="Įprastas 5 2 10 2 2" xfId="4502"/>
    <cellStyle name="Įprastas 5 2 10 2 3" xfId="7526"/>
    <cellStyle name="Įprastas 5 2 10 3" xfId="2342"/>
    <cellStyle name="Įprastas 5 2 10 3 2" xfId="5510"/>
    <cellStyle name="Įprastas 5 2 10 3 3" xfId="8534"/>
    <cellStyle name="Įprastas 5 2 10 4" xfId="3494"/>
    <cellStyle name="Įprastas 5 2 10 5" xfId="6518"/>
    <cellStyle name="Įprastas 5 2 11" xfId="470"/>
    <cellStyle name="Įprastas 5 2 11 2" xfId="1478"/>
    <cellStyle name="Įprastas 5 2 11 2 2" xfId="4646"/>
    <cellStyle name="Įprastas 5 2 11 2 3" xfId="7670"/>
    <cellStyle name="Įprastas 5 2 11 3" xfId="2486"/>
    <cellStyle name="Įprastas 5 2 11 3 2" xfId="5654"/>
    <cellStyle name="Įprastas 5 2 11 3 3" xfId="8678"/>
    <cellStyle name="Įprastas 5 2 11 4" xfId="3638"/>
    <cellStyle name="Įprastas 5 2 11 5" xfId="6662"/>
    <cellStyle name="Įprastas 5 2 12" xfId="614"/>
    <cellStyle name="Įprastas 5 2 12 2" xfId="1622"/>
    <cellStyle name="Įprastas 5 2 12 2 2" xfId="4790"/>
    <cellStyle name="Įprastas 5 2 12 2 3" xfId="7814"/>
    <cellStyle name="Įprastas 5 2 12 3" xfId="2630"/>
    <cellStyle name="Įprastas 5 2 12 3 2" xfId="5798"/>
    <cellStyle name="Įprastas 5 2 12 3 3" xfId="8822"/>
    <cellStyle name="Įprastas 5 2 12 4" xfId="3782"/>
    <cellStyle name="Įprastas 5 2 12 5" xfId="6806"/>
    <cellStyle name="Įprastas 5 2 13" xfId="758"/>
    <cellStyle name="Įprastas 5 2 13 2" xfId="1766"/>
    <cellStyle name="Įprastas 5 2 13 2 2" xfId="4934"/>
    <cellStyle name="Įprastas 5 2 13 2 3" xfId="7958"/>
    <cellStyle name="Įprastas 5 2 13 3" xfId="2774"/>
    <cellStyle name="Įprastas 5 2 13 3 2" xfId="5942"/>
    <cellStyle name="Įprastas 5 2 13 3 3" xfId="8966"/>
    <cellStyle name="Įprastas 5 2 13 4" xfId="3926"/>
    <cellStyle name="Įprastas 5 2 13 5" xfId="6950"/>
    <cellStyle name="Įprastas 5 2 14" xfId="902"/>
    <cellStyle name="Įprastas 5 2 14 2" xfId="1910"/>
    <cellStyle name="Įprastas 5 2 14 2 2" xfId="5078"/>
    <cellStyle name="Įprastas 5 2 14 2 3" xfId="8102"/>
    <cellStyle name="Įprastas 5 2 14 3" xfId="2918"/>
    <cellStyle name="Įprastas 5 2 14 3 2" xfId="6086"/>
    <cellStyle name="Įprastas 5 2 14 3 3" xfId="9110"/>
    <cellStyle name="Įprastas 5 2 14 4" xfId="4070"/>
    <cellStyle name="Įprastas 5 2 14 5" xfId="7094"/>
    <cellStyle name="Įprastas 5 2 15" xfId="1046"/>
    <cellStyle name="Įprastas 5 2 15 2" xfId="4214"/>
    <cellStyle name="Įprastas 5 2 15 3" xfId="7238"/>
    <cellStyle name="Įprastas 5 2 16" xfId="2054"/>
    <cellStyle name="Įprastas 5 2 16 2" xfId="5222"/>
    <cellStyle name="Įprastas 5 2 16 3" xfId="8246"/>
    <cellStyle name="Įprastas 5 2 17" xfId="3062"/>
    <cellStyle name="Įprastas 5 2 18" xfId="3206"/>
    <cellStyle name="Įprastas 5 2 19" xfId="6230"/>
    <cellStyle name="Įprastas 5 2 2" xfId="18"/>
    <cellStyle name="Įprastas 5 2 2 10" xfId="615"/>
    <cellStyle name="Įprastas 5 2 2 10 2" xfId="1623"/>
    <cellStyle name="Įprastas 5 2 2 10 2 2" xfId="4791"/>
    <cellStyle name="Įprastas 5 2 2 10 2 3" xfId="7815"/>
    <cellStyle name="Įprastas 5 2 2 10 3" xfId="2631"/>
    <cellStyle name="Įprastas 5 2 2 10 3 2" xfId="5799"/>
    <cellStyle name="Įprastas 5 2 2 10 3 3" xfId="8823"/>
    <cellStyle name="Įprastas 5 2 2 10 4" xfId="3783"/>
    <cellStyle name="Įprastas 5 2 2 10 5" xfId="6807"/>
    <cellStyle name="Įprastas 5 2 2 11" xfId="759"/>
    <cellStyle name="Įprastas 5 2 2 11 2" xfId="1767"/>
    <cellStyle name="Įprastas 5 2 2 11 2 2" xfId="4935"/>
    <cellStyle name="Įprastas 5 2 2 11 2 3" xfId="7959"/>
    <cellStyle name="Įprastas 5 2 2 11 3" xfId="2775"/>
    <cellStyle name="Įprastas 5 2 2 11 3 2" xfId="5943"/>
    <cellStyle name="Įprastas 5 2 2 11 3 3" xfId="8967"/>
    <cellStyle name="Įprastas 5 2 2 11 4" xfId="3927"/>
    <cellStyle name="Įprastas 5 2 2 11 5" xfId="6951"/>
    <cellStyle name="Įprastas 5 2 2 12" xfId="903"/>
    <cellStyle name="Įprastas 5 2 2 12 2" xfId="1911"/>
    <cellStyle name="Įprastas 5 2 2 12 2 2" xfId="5079"/>
    <cellStyle name="Įprastas 5 2 2 12 2 3" xfId="8103"/>
    <cellStyle name="Įprastas 5 2 2 12 3" xfId="2919"/>
    <cellStyle name="Įprastas 5 2 2 12 3 2" xfId="6087"/>
    <cellStyle name="Įprastas 5 2 2 12 3 3" xfId="9111"/>
    <cellStyle name="Įprastas 5 2 2 12 4" xfId="4071"/>
    <cellStyle name="Įprastas 5 2 2 12 5" xfId="7095"/>
    <cellStyle name="Įprastas 5 2 2 13" xfId="1047"/>
    <cellStyle name="Įprastas 5 2 2 13 2" xfId="4215"/>
    <cellStyle name="Įprastas 5 2 2 13 3" xfId="7239"/>
    <cellStyle name="Įprastas 5 2 2 14" xfId="2055"/>
    <cellStyle name="Įprastas 5 2 2 14 2" xfId="5223"/>
    <cellStyle name="Įprastas 5 2 2 14 3" xfId="8247"/>
    <cellStyle name="Įprastas 5 2 2 15" xfId="3063"/>
    <cellStyle name="Įprastas 5 2 2 16" xfId="3207"/>
    <cellStyle name="Įprastas 5 2 2 17" xfId="6231"/>
    <cellStyle name="Įprastas 5 2 2 2" xfId="28"/>
    <cellStyle name="Įprastas 5 2 2 2 10" xfId="766"/>
    <cellStyle name="Įprastas 5 2 2 2 10 2" xfId="1774"/>
    <cellStyle name="Įprastas 5 2 2 2 10 2 2" xfId="4942"/>
    <cellStyle name="Įprastas 5 2 2 2 10 2 3" xfId="7966"/>
    <cellStyle name="Įprastas 5 2 2 2 10 3" xfId="2782"/>
    <cellStyle name="Įprastas 5 2 2 2 10 3 2" xfId="5950"/>
    <cellStyle name="Įprastas 5 2 2 2 10 3 3" xfId="8974"/>
    <cellStyle name="Įprastas 5 2 2 2 10 4" xfId="3934"/>
    <cellStyle name="Įprastas 5 2 2 2 10 5" xfId="6958"/>
    <cellStyle name="Įprastas 5 2 2 2 11" xfId="910"/>
    <cellStyle name="Įprastas 5 2 2 2 11 2" xfId="1918"/>
    <cellStyle name="Įprastas 5 2 2 2 11 2 2" xfId="5086"/>
    <cellStyle name="Įprastas 5 2 2 2 11 2 3" xfId="8110"/>
    <cellStyle name="Įprastas 5 2 2 2 11 3" xfId="2926"/>
    <cellStyle name="Įprastas 5 2 2 2 11 3 2" xfId="6094"/>
    <cellStyle name="Įprastas 5 2 2 2 11 3 3" xfId="9118"/>
    <cellStyle name="Įprastas 5 2 2 2 11 4" xfId="4078"/>
    <cellStyle name="Įprastas 5 2 2 2 11 5" xfId="7102"/>
    <cellStyle name="Įprastas 5 2 2 2 12" xfId="1054"/>
    <cellStyle name="Įprastas 5 2 2 2 12 2" xfId="4222"/>
    <cellStyle name="Įprastas 5 2 2 2 12 3" xfId="7246"/>
    <cellStyle name="Įprastas 5 2 2 2 13" xfId="2062"/>
    <cellStyle name="Įprastas 5 2 2 2 13 2" xfId="5230"/>
    <cellStyle name="Įprastas 5 2 2 2 13 3" xfId="8254"/>
    <cellStyle name="Įprastas 5 2 2 2 14" xfId="3070"/>
    <cellStyle name="Įprastas 5 2 2 2 15" xfId="3214"/>
    <cellStyle name="Įprastas 5 2 2 2 16" xfId="6238"/>
    <cellStyle name="Įprastas 5 2 2 2 2" xfId="46"/>
    <cellStyle name="Įprastas 5 2 2 2 2 10" xfId="922"/>
    <cellStyle name="Įprastas 5 2 2 2 2 10 2" xfId="1930"/>
    <cellStyle name="Įprastas 5 2 2 2 2 10 2 2" xfId="5098"/>
    <cellStyle name="Įprastas 5 2 2 2 2 10 2 3" xfId="8122"/>
    <cellStyle name="Įprastas 5 2 2 2 2 10 3" xfId="2938"/>
    <cellStyle name="Įprastas 5 2 2 2 2 10 3 2" xfId="6106"/>
    <cellStyle name="Įprastas 5 2 2 2 2 10 3 3" xfId="9130"/>
    <cellStyle name="Įprastas 5 2 2 2 2 10 4" xfId="4090"/>
    <cellStyle name="Įprastas 5 2 2 2 2 10 5" xfId="7114"/>
    <cellStyle name="Įprastas 5 2 2 2 2 11" xfId="1066"/>
    <cellStyle name="Įprastas 5 2 2 2 2 11 2" xfId="4234"/>
    <cellStyle name="Įprastas 5 2 2 2 2 11 3" xfId="7258"/>
    <cellStyle name="Įprastas 5 2 2 2 2 12" xfId="2074"/>
    <cellStyle name="Įprastas 5 2 2 2 2 12 2" xfId="5242"/>
    <cellStyle name="Įprastas 5 2 2 2 2 12 3" xfId="8266"/>
    <cellStyle name="Įprastas 5 2 2 2 2 13" xfId="3082"/>
    <cellStyle name="Įprastas 5 2 2 2 2 14" xfId="3226"/>
    <cellStyle name="Įprastas 5 2 2 2 2 15" xfId="6250"/>
    <cellStyle name="Įprastas 5 2 2 2 2 2" xfId="77"/>
    <cellStyle name="Įprastas 5 2 2 2 2 2 10" xfId="1090"/>
    <cellStyle name="Įprastas 5 2 2 2 2 2 10 2" xfId="4258"/>
    <cellStyle name="Įprastas 5 2 2 2 2 2 10 3" xfId="7282"/>
    <cellStyle name="Įprastas 5 2 2 2 2 2 11" xfId="2098"/>
    <cellStyle name="Įprastas 5 2 2 2 2 2 11 2" xfId="5266"/>
    <cellStyle name="Įprastas 5 2 2 2 2 2 11 3" xfId="8290"/>
    <cellStyle name="Įprastas 5 2 2 2 2 2 12" xfId="3106"/>
    <cellStyle name="Įprastas 5 2 2 2 2 2 13" xfId="3250"/>
    <cellStyle name="Įprastas 5 2 2 2 2 2 14" xfId="6274"/>
    <cellStyle name="Įprastas 5 2 2 2 2 2 2" xfId="127"/>
    <cellStyle name="Įprastas 5 2 2 2 2 2 2 10" xfId="3154"/>
    <cellStyle name="Įprastas 5 2 2 2 2 2 2 11" xfId="3298"/>
    <cellStyle name="Įprastas 5 2 2 2 2 2 2 12" xfId="6322"/>
    <cellStyle name="Įprastas 5 2 2 2 2 2 2 2" xfId="273"/>
    <cellStyle name="Įprastas 5 2 2 2 2 2 2 2 2" xfId="1282"/>
    <cellStyle name="Įprastas 5 2 2 2 2 2 2 2 2 2" xfId="4450"/>
    <cellStyle name="Įprastas 5 2 2 2 2 2 2 2 2 3" xfId="7474"/>
    <cellStyle name="Įprastas 5 2 2 2 2 2 2 2 3" xfId="2290"/>
    <cellStyle name="Įprastas 5 2 2 2 2 2 2 2 3 2" xfId="5458"/>
    <cellStyle name="Įprastas 5 2 2 2 2 2 2 2 3 3" xfId="8482"/>
    <cellStyle name="Įprastas 5 2 2 2 2 2 2 2 4" xfId="3442"/>
    <cellStyle name="Įprastas 5 2 2 2 2 2 2 2 5" xfId="6466"/>
    <cellStyle name="Įprastas 5 2 2 2 2 2 2 3" xfId="417"/>
    <cellStyle name="Įprastas 5 2 2 2 2 2 2 3 2" xfId="1426"/>
    <cellStyle name="Įprastas 5 2 2 2 2 2 2 3 2 2" xfId="4594"/>
    <cellStyle name="Įprastas 5 2 2 2 2 2 2 3 2 3" xfId="7618"/>
    <cellStyle name="Įprastas 5 2 2 2 2 2 2 3 3" xfId="2434"/>
    <cellStyle name="Įprastas 5 2 2 2 2 2 2 3 3 2" xfId="5602"/>
    <cellStyle name="Įprastas 5 2 2 2 2 2 2 3 3 3" xfId="8626"/>
    <cellStyle name="Įprastas 5 2 2 2 2 2 2 3 4" xfId="3586"/>
    <cellStyle name="Įprastas 5 2 2 2 2 2 2 3 5" xfId="6610"/>
    <cellStyle name="Įprastas 5 2 2 2 2 2 2 4" xfId="562"/>
    <cellStyle name="Įprastas 5 2 2 2 2 2 2 4 2" xfId="1570"/>
    <cellStyle name="Įprastas 5 2 2 2 2 2 2 4 2 2" xfId="4738"/>
    <cellStyle name="Įprastas 5 2 2 2 2 2 2 4 2 3" xfId="7762"/>
    <cellStyle name="Įprastas 5 2 2 2 2 2 2 4 3" xfId="2578"/>
    <cellStyle name="Įprastas 5 2 2 2 2 2 2 4 3 2" xfId="5746"/>
    <cellStyle name="Įprastas 5 2 2 2 2 2 2 4 3 3" xfId="8770"/>
    <cellStyle name="Įprastas 5 2 2 2 2 2 2 4 4" xfId="3730"/>
    <cellStyle name="Įprastas 5 2 2 2 2 2 2 4 5" xfId="6754"/>
    <cellStyle name="Įprastas 5 2 2 2 2 2 2 5" xfId="706"/>
    <cellStyle name="Įprastas 5 2 2 2 2 2 2 5 2" xfId="1714"/>
    <cellStyle name="Įprastas 5 2 2 2 2 2 2 5 2 2" xfId="4882"/>
    <cellStyle name="Įprastas 5 2 2 2 2 2 2 5 2 3" xfId="7906"/>
    <cellStyle name="Įprastas 5 2 2 2 2 2 2 5 3" xfId="2722"/>
    <cellStyle name="Įprastas 5 2 2 2 2 2 2 5 3 2" xfId="5890"/>
    <cellStyle name="Įprastas 5 2 2 2 2 2 2 5 3 3" xfId="8914"/>
    <cellStyle name="Įprastas 5 2 2 2 2 2 2 5 4" xfId="3874"/>
    <cellStyle name="Įprastas 5 2 2 2 2 2 2 5 5" xfId="6898"/>
    <cellStyle name="Įprastas 5 2 2 2 2 2 2 6" xfId="850"/>
    <cellStyle name="Įprastas 5 2 2 2 2 2 2 6 2" xfId="1858"/>
    <cellStyle name="Įprastas 5 2 2 2 2 2 2 6 2 2" xfId="5026"/>
    <cellStyle name="Įprastas 5 2 2 2 2 2 2 6 2 3" xfId="8050"/>
    <cellStyle name="Įprastas 5 2 2 2 2 2 2 6 3" xfId="2866"/>
    <cellStyle name="Įprastas 5 2 2 2 2 2 2 6 3 2" xfId="6034"/>
    <cellStyle name="Įprastas 5 2 2 2 2 2 2 6 3 3" xfId="9058"/>
    <cellStyle name="Įprastas 5 2 2 2 2 2 2 6 4" xfId="4018"/>
    <cellStyle name="Įprastas 5 2 2 2 2 2 2 6 5" xfId="7042"/>
    <cellStyle name="Įprastas 5 2 2 2 2 2 2 7" xfId="994"/>
    <cellStyle name="Įprastas 5 2 2 2 2 2 2 7 2" xfId="2002"/>
    <cellStyle name="Įprastas 5 2 2 2 2 2 2 7 2 2" xfId="5170"/>
    <cellStyle name="Įprastas 5 2 2 2 2 2 2 7 2 3" xfId="8194"/>
    <cellStyle name="Įprastas 5 2 2 2 2 2 2 7 3" xfId="3010"/>
    <cellStyle name="Įprastas 5 2 2 2 2 2 2 7 3 2" xfId="6178"/>
    <cellStyle name="Įprastas 5 2 2 2 2 2 2 7 3 3" xfId="9202"/>
    <cellStyle name="Įprastas 5 2 2 2 2 2 2 7 4" xfId="4162"/>
    <cellStyle name="Įprastas 5 2 2 2 2 2 2 7 5" xfId="7186"/>
    <cellStyle name="Įprastas 5 2 2 2 2 2 2 8" xfId="1138"/>
    <cellStyle name="Įprastas 5 2 2 2 2 2 2 8 2" xfId="4306"/>
    <cellStyle name="Įprastas 5 2 2 2 2 2 2 8 3" xfId="7330"/>
    <cellStyle name="Įprastas 5 2 2 2 2 2 2 9" xfId="2146"/>
    <cellStyle name="Įprastas 5 2 2 2 2 2 2 9 2" xfId="5314"/>
    <cellStyle name="Įprastas 5 2 2 2 2 2 2 9 3" xfId="8338"/>
    <cellStyle name="Įprastas 5 2 2 2 2 2 3" xfId="177"/>
    <cellStyle name="Įprastas 5 2 2 2 2 2 3 10" xfId="3202"/>
    <cellStyle name="Įprastas 5 2 2 2 2 2 3 11" xfId="3346"/>
    <cellStyle name="Įprastas 5 2 2 2 2 2 3 12" xfId="6370"/>
    <cellStyle name="Įprastas 5 2 2 2 2 2 3 2" xfId="321"/>
    <cellStyle name="Įprastas 5 2 2 2 2 2 3 2 2" xfId="1330"/>
    <cellStyle name="Įprastas 5 2 2 2 2 2 3 2 2 2" xfId="4498"/>
    <cellStyle name="Įprastas 5 2 2 2 2 2 3 2 2 3" xfId="7522"/>
    <cellStyle name="Įprastas 5 2 2 2 2 2 3 2 3" xfId="2338"/>
    <cellStyle name="Įprastas 5 2 2 2 2 2 3 2 3 2" xfId="5506"/>
    <cellStyle name="Įprastas 5 2 2 2 2 2 3 2 3 3" xfId="8530"/>
    <cellStyle name="Įprastas 5 2 2 2 2 2 3 2 4" xfId="3490"/>
    <cellStyle name="Įprastas 5 2 2 2 2 2 3 2 5" xfId="6514"/>
    <cellStyle name="Įprastas 5 2 2 2 2 2 3 3" xfId="465"/>
    <cellStyle name="Įprastas 5 2 2 2 2 2 3 3 2" xfId="1474"/>
    <cellStyle name="Įprastas 5 2 2 2 2 2 3 3 2 2" xfId="4642"/>
    <cellStyle name="Įprastas 5 2 2 2 2 2 3 3 2 3" xfId="7666"/>
    <cellStyle name="Įprastas 5 2 2 2 2 2 3 3 3" xfId="2482"/>
    <cellStyle name="Įprastas 5 2 2 2 2 2 3 3 3 2" xfId="5650"/>
    <cellStyle name="Įprastas 5 2 2 2 2 2 3 3 3 3" xfId="8674"/>
    <cellStyle name="Įprastas 5 2 2 2 2 2 3 3 4" xfId="3634"/>
    <cellStyle name="Įprastas 5 2 2 2 2 2 3 3 5" xfId="6658"/>
    <cellStyle name="Įprastas 5 2 2 2 2 2 3 4" xfId="610"/>
    <cellStyle name="Įprastas 5 2 2 2 2 2 3 4 2" xfId="1618"/>
    <cellStyle name="Įprastas 5 2 2 2 2 2 3 4 2 2" xfId="4786"/>
    <cellStyle name="Įprastas 5 2 2 2 2 2 3 4 2 3" xfId="7810"/>
    <cellStyle name="Įprastas 5 2 2 2 2 2 3 4 3" xfId="2626"/>
    <cellStyle name="Įprastas 5 2 2 2 2 2 3 4 3 2" xfId="5794"/>
    <cellStyle name="Įprastas 5 2 2 2 2 2 3 4 3 3" xfId="8818"/>
    <cellStyle name="Įprastas 5 2 2 2 2 2 3 4 4" xfId="3778"/>
    <cellStyle name="Įprastas 5 2 2 2 2 2 3 4 5" xfId="6802"/>
    <cellStyle name="Įprastas 5 2 2 2 2 2 3 5" xfId="754"/>
    <cellStyle name="Įprastas 5 2 2 2 2 2 3 5 2" xfId="1762"/>
    <cellStyle name="Įprastas 5 2 2 2 2 2 3 5 2 2" xfId="4930"/>
    <cellStyle name="Įprastas 5 2 2 2 2 2 3 5 2 3" xfId="7954"/>
    <cellStyle name="Įprastas 5 2 2 2 2 2 3 5 3" xfId="2770"/>
    <cellStyle name="Įprastas 5 2 2 2 2 2 3 5 3 2" xfId="5938"/>
    <cellStyle name="Įprastas 5 2 2 2 2 2 3 5 3 3" xfId="8962"/>
    <cellStyle name="Įprastas 5 2 2 2 2 2 3 5 4" xfId="3922"/>
    <cellStyle name="Įprastas 5 2 2 2 2 2 3 5 5" xfId="6946"/>
    <cellStyle name="Įprastas 5 2 2 2 2 2 3 6" xfId="898"/>
    <cellStyle name="Įprastas 5 2 2 2 2 2 3 6 2" xfId="1906"/>
    <cellStyle name="Įprastas 5 2 2 2 2 2 3 6 2 2" xfId="5074"/>
    <cellStyle name="Įprastas 5 2 2 2 2 2 3 6 2 3" xfId="8098"/>
    <cellStyle name="Įprastas 5 2 2 2 2 2 3 6 3" xfId="2914"/>
    <cellStyle name="Įprastas 5 2 2 2 2 2 3 6 3 2" xfId="6082"/>
    <cellStyle name="Įprastas 5 2 2 2 2 2 3 6 3 3" xfId="9106"/>
    <cellStyle name="Įprastas 5 2 2 2 2 2 3 6 4" xfId="4066"/>
    <cellStyle name="Įprastas 5 2 2 2 2 2 3 6 5" xfId="7090"/>
    <cellStyle name="Įprastas 5 2 2 2 2 2 3 7" xfId="1042"/>
    <cellStyle name="Įprastas 5 2 2 2 2 2 3 7 2" xfId="2050"/>
    <cellStyle name="Įprastas 5 2 2 2 2 2 3 7 2 2" xfId="5218"/>
    <cellStyle name="Įprastas 5 2 2 2 2 2 3 7 2 3" xfId="8242"/>
    <cellStyle name="Įprastas 5 2 2 2 2 2 3 7 3" xfId="3058"/>
    <cellStyle name="Įprastas 5 2 2 2 2 2 3 7 3 2" xfId="6226"/>
    <cellStyle name="Įprastas 5 2 2 2 2 2 3 7 3 3" xfId="9250"/>
    <cellStyle name="Įprastas 5 2 2 2 2 2 3 7 4" xfId="4210"/>
    <cellStyle name="Įprastas 5 2 2 2 2 2 3 7 5" xfId="7234"/>
    <cellStyle name="Įprastas 5 2 2 2 2 2 3 8" xfId="1186"/>
    <cellStyle name="Įprastas 5 2 2 2 2 2 3 8 2" xfId="4354"/>
    <cellStyle name="Įprastas 5 2 2 2 2 2 3 8 3" xfId="7378"/>
    <cellStyle name="Įprastas 5 2 2 2 2 2 3 9" xfId="2194"/>
    <cellStyle name="Įprastas 5 2 2 2 2 2 3 9 2" xfId="5362"/>
    <cellStyle name="Įprastas 5 2 2 2 2 2 3 9 3" xfId="8386"/>
    <cellStyle name="Įprastas 5 2 2 2 2 2 4" xfId="225"/>
    <cellStyle name="Įprastas 5 2 2 2 2 2 4 2" xfId="1234"/>
    <cellStyle name="Įprastas 5 2 2 2 2 2 4 2 2" xfId="4402"/>
    <cellStyle name="Įprastas 5 2 2 2 2 2 4 2 3" xfId="7426"/>
    <cellStyle name="Įprastas 5 2 2 2 2 2 4 3" xfId="2242"/>
    <cellStyle name="Įprastas 5 2 2 2 2 2 4 3 2" xfId="5410"/>
    <cellStyle name="Įprastas 5 2 2 2 2 2 4 3 3" xfId="8434"/>
    <cellStyle name="Įprastas 5 2 2 2 2 2 4 4" xfId="3394"/>
    <cellStyle name="Įprastas 5 2 2 2 2 2 4 5" xfId="6418"/>
    <cellStyle name="Įprastas 5 2 2 2 2 2 5" xfId="369"/>
    <cellStyle name="Įprastas 5 2 2 2 2 2 5 2" xfId="1378"/>
    <cellStyle name="Įprastas 5 2 2 2 2 2 5 2 2" xfId="4546"/>
    <cellStyle name="Įprastas 5 2 2 2 2 2 5 2 3" xfId="7570"/>
    <cellStyle name="Įprastas 5 2 2 2 2 2 5 3" xfId="2386"/>
    <cellStyle name="Įprastas 5 2 2 2 2 2 5 3 2" xfId="5554"/>
    <cellStyle name="Įprastas 5 2 2 2 2 2 5 3 3" xfId="8578"/>
    <cellStyle name="Įprastas 5 2 2 2 2 2 5 4" xfId="3538"/>
    <cellStyle name="Įprastas 5 2 2 2 2 2 5 5" xfId="6562"/>
    <cellStyle name="Įprastas 5 2 2 2 2 2 6" xfId="514"/>
    <cellStyle name="Įprastas 5 2 2 2 2 2 6 2" xfId="1522"/>
    <cellStyle name="Įprastas 5 2 2 2 2 2 6 2 2" xfId="4690"/>
    <cellStyle name="Įprastas 5 2 2 2 2 2 6 2 3" xfId="7714"/>
    <cellStyle name="Įprastas 5 2 2 2 2 2 6 3" xfId="2530"/>
    <cellStyle name="Įprastas 5 2 2 2 2 2 6 3 2" xfId="5698"/>
    <cellStyle name="Įprastas 5 2 2 2 2 2 6 3 3" xfId="8722"/>
    <cellStyle name="Įprastas 5 2 2 2 2 2 6 4" xfId="3682"/>
    <cellStyle name="Įprastas 5 2 2 2 2 2 6 5" xfId="6706"/>
    <cellStyle name="Įprastas 5 2 2 2 2 2 7" xfId="658"/>
    <cellStyle name="Įprastas 5 2 2 2 2 2 7 2" xfId="1666"/>
    <cellStyle name="Įprastas 5 2 2 2 2 2 7 2 2" xfId="4834"/>
    <cellStyle name="Įprastas 5 2 2 2 2 2 7 2 3" xfId="7858"/>
    <cellStyle name="Įprastas 5 2 2 2 2 2 7 3" xfId="2674"/>
    <cellStyle name="Įprastas 5 2 2 2 2 2 7 3 2" xfId="5842"/>
    <cellStyle name="Įprastas 5 2 2 2 2 2 7 3 3" xfId="8866"/>
    <cellStyle name="Įprastas 5 2 2 2 2 2 7 4" xfId="3826"/>
    <cellStyle name="Įprastas 5 2 2 2 2 2 7 5" xfId="6850"/>
    <cellStyle name="Įprastas 5 2 2 2 2 2 8" xfId="802"/>
    <cellStyle name="Įprastas 5 2 2 2 2 2 8 2" xfId="1810"/>
    <cellStyle name="Įprastas 5 2 2 2 2 2 8 2 2" xfId="4978"/>
    <cellStyle name="Įprastas 5 2 2 2 2 2 8 2 3" xfId="8002"/>
    <cellStyle name="Įprastas 5 2 2 2 2 2 8 3" xfId="2818"/>
    <cellStyle name="Įprastas 5 2 2 2 2 2 8 3 2" xfId="5986"/>
    <cellStyle name="Įprastas 5 2 2 2 2 2 8 3 3" xfId="9010"/>
    <cellStyle name="Įprastas 5 2 2 2 2 2 8 4" xfId="3970"/>
    <cellStyle name="Įprastas 5 2 2 2 2 2 8 5" xfId="6994"/>
    <cellStyle name="Įprastas 5 2 2 2 2 2 9" xfId="946"/>
    <cellStyle name="Įprastas 5 2 2 2 2 2 9 2" xfId="1954"/>
    <cellStyle name="Įprastas 5 2 2 2 2 2 9 2 2" xfId="5122"/>
    <cellStyle name="Įprastas 5 2 2 2 2 2 9 2 3" xfId="8146"/>
    <cellStyle name="Įprastas 5 2 2 2 2 2 9 3" xfId="2962"/>
    <cellStyle name="Įprastas 5 2 2 2 2 2 9 3 2" xfId="6130"/>
    <cellStyle name="Įprastas 5 2 2 2 2 2 9 3 3" xfId="9154"/>
    <cellStyle name="Įprastas 5 2 2 2 2 2 9 4" xfId="4114"/>
    <cellStyle name="Įprastas 5 2 2 2 2 2 9 5" xfId="7138"/>
    <cellStyle name="Įprastas 5 2 2 2 2 3" xfId="103"/>
    <cellStyle name="Įprastas 5 2 2 2 2 3 10" xfId="3130"/>
    <cellStyle name="Įprastas 5 2 2 2 2 3 11" xfId="3274"/>
    <cellStyle name="Įprastas 5 2 2 2 2 3 12" xfId="6298"/>
    <cellStyle name="Įprastas 5 2 2 2 2 3 2" xfId="249"/>
    <cellStyle name="Įprastas 5 2 2 2 2 3 2 2" xfId="1258"/>
    <cellStyle name="Įprastas 5 2 2 2 2 3 2 2 2" xfId="4426"/>
    <cellStyle name="Įprastas 5 2 2 2 2 3 2 2 3" xfId="7450"/>
    <cellStyle name="Įprastas 5 2 2 2 2 3 2 3" xfId="2266"/>
    <cellStyle name="Įprastas 5 2 2 2 2 3 2 3 2" xfId="5434"/>
    <cellStyle name="Įprastas 5 2 2 2 2 3 2 3 3" xfId="8458"/>
    <cellStyle name="Įprastas 5 2 2 2 2 3 2 4" xfId="3418"/>
    <cellStyle name="Įprastas 5 2 2 2 2 3 2 5" xfId="6442"/>
    <cellStyle name="Įprastas 5 2 2 2 2 3 3" xfId="393"/>
    <cellStyle name="Įprastas 5 2 2 2 2 3 3 2" xfId="1402"/>
    <cellStyle name="Įprastas 5 2 2 2 2 3 3 2 2" xfId="4570"/>
    <cellStyle name="Įprastas 5 2 2 2 2 3 3 2 3" xfId="7594"/>
    <cellStyle name="Įprastas 5 2 2 2 2 3 3 3" xfId="2410"/>
    <cellStyle name="Įprastas 5 2 2 2 2 3 3 3 2" xfId="5578"/>
    <cellStyle name="Įprastas 5 2 2 2 2 3 3 3 3" xfId="8602"/>
    <cellStyle name="Įprastas 5 2 2 2 2 3 3 4" xfId="3562"/>
    <cellStyle name="Įprastas 5 2 2 2 2 3 3 5" xfId="6586"/>
    <cellStyle name="Įprastas 5 2 2 2 2 3 4" xfId="538"/>
    <cellStyle name="Įprastas 5 2 2 2 2 3 4 2" xfId="1546"/>
    <cellStyle name="Įprastas 5 2 2 2 2 3 4 2 2" xfId="4714"/>
    <cellStyle name="Įprastas 5 2 2 2 2 3 4 2 3" xfId="7738"/>
    <cellStyle name="Įprastas 5 2 2 2 2 3 4 3" xfId="2554"/>
    <cellStyle name="Įprastas 5 2 2 2 2 3 4 3 2" xfId="5722"/>
    <cellStyle name="Įprastas 5 2 2 2 2 3 4 3 3" xfId="8746"/>
    <cellStyle name="Įprastas 5 2 2 2 2 3 4 4" xfId="3706"/>
    <cellStyle name="Įprastas 5 2 2 2 2 3 4 5" xfId="6730"/>
    <cellStyle name="Įprastas 5 2 2 2 2 3 5" xfId="682"/>
    <cellStyle name="Įprastas 5 2 2 2 2 3 5 2" xfId="1690"/>
    <cellStyle name="Įprastas 5 2 2 2 2 3 5 2 2" xfId="4858"/>
    <cellStyle name="Įprastas 5 2 2 2 2 3 5 2 3" xfId="7882"/>
    <cellStyle name="Įprastas 5 2 2 2 2 3 5 3" xfId="2698"/>
    <cellStyle name="Įprastas 5 2 2 2 2 3 5 3 2" xfId="5866"/>
    <cellStyle name="Įprastas 5 2 2 2 2 3 5 3 3" xfId="8890"/>
    <cellStyle name="Įprastas 5 2 2 2 2 3 5 4" xfId="3850"/>
    <cellStyle name="Įprastas 5 2 2 2 2 3 5 5" xfId="6874"/>
    <cellStyle name="Įprastas 5 2 2 2 2 3 6" xfId="826"/>
    <cellStyle name="Įprastas 5 2 2 2 2 3 6 2" xfId="1834"/>
    <cellStyle name="Įprastas 5 2 2 2 2 3 6 2 2" xfId="5002"/>
    <cellStyle name="Įprastas 5 2 2 2 2 3 6 2 3" xfId="8026"/>
    <cellStyle name="Įprastas 5 2 2 2 2 3 6 3" xfId="2842"/>
    <cellStyle name="Įprastas 5 2 2 2 2 3 6 3 2" xfId="6010"/>
    <cellStyle name="Įprastas 5 2 2 2 2 3 6 3 3" xfId="9034"/>
    <cellStyle name="Įprastas 5 2 2 2 2 3 6 4" xfId="3994"/>
    <cellStyle name="Įprastas 5 2 2 2 2 3 6 5" xfId="7018"/>
    <cellStyle name="Įprastas 5 2 2 2 2 3 7" xfId="970"/>
    <cellStyle name="Įprastas 5 2 2 2 2 3 7 2" xfId="1978"/>
    <cellStyle name="Įprastas 5 2 2 2 2 3 7 2 2" xfId="5146"/>
    <cellStyle name="Įprastas 5 2 2 2 2 3 7 2 3" xfId="8170"/>
    <cellStyle name="Įprastas 5 2 2 2 2 3 7 3" xfId="2986"/>
    <cellStyle name="Įprastas 5 2 2 2 2 3 7 3 2" xfId="6154"/>
    <cellStyle name="Įprastas 5 2 2 2 2 3 7 3 3" xfId="9178"/>
    <cellStyle name="Įprastas 5 2 2 2 2 3 7 4" xfId="4138"/>
    <cellStyle name="Įprastas 5 2 2 2 2 3 7 5" xfId="7162"/>
    <cellStyle name="Įprastas 5 2 2 2 2 3 8" xfId="1114"/>
    <cellStyle name="Įprastas 5 2 2 2 2 3 8 2" xfId="4282"/>
    <cellStyle name="Įprastas 5 2 2 2 2 3 8 3" xfId="7306"/>
    <cellStyle name="Įprastas 5 2 2 2 2 3 9" xfId="2122"/>
    <cellStyle name="Įprastas 5 2 2 2 2 3 9 2" xfId="5290"/>
    <cellStyle name="Įprastas 5 2 2 2 2 3 9 3" xfId="8314"/>
    <cellStyle name="Įprastas 5 2 2 2 2 4" xfId="153"/>
    <cellStyle name="Įprastas 5 2 2 2 2 4 10" xfId="3178"/>
    <cellStyle name="Įprastas 5 2 2 2 2 4 11" xfId="3322"/>
    <cellStyle name="Įprastas 5 2 2 2 2 4 12" xfId="6346"/>
    <cellStyle name="Įprastas 5 2 2 2 2 4 2" xfId="297"/>
    <cellStyle name="Įprastas 5 2 2 2 2 4 2 2" xfId="1306"/>
    <cellStyle name="Įprastas 5 2 2 2 2 4 2 2 2" xfId="4474"/>
    <cellStyle name="Įprastas 5 2 2 2 2 4 2 2 3" xfId="7498"/>
    <cellStyle name="Įprastas 5 2 2 2 2 4 2 3" xfId="2314"/>
    <cellStyle name="Įprastas 5 2 2 2 2 4 2 3 2" xfId="5482"/>
    <cellStyle name="Įprastas 5 2 2 2 2 4 2 3 3" xfId="8506"/>
    <cellStyle name="Įprastas 5 2 2 2 2 4 2 4" xfId="3466"/>
    <cellStyle name="Įprastas 5 2 2 2 2 4 2 5" xfId="6490"/>
    <cellStyle name="Įprastas 5 2 2 2 2 4 3" xfId="441"/>
    <cellStyle name="Įprastas 5 2 2 2 2 4 3 2" xfId="1450"/>
    <cellStyle name="Įprastas 5 2 2 2 2 4 3 2 2" xfId="4618"/>
    <cellStyle name="Įprastas 5 2 2 2 2 4 3 2 3" xfId="7642"/>
    <cellStyle name="Įprastas 5 2 2 2 2 4 3 3" xfId="2458"/>
    <cellStyle name="Įprastas 5 2 2 2 2 4 3 3 2" xfId="5626"/>
    <cellStyle name="Įprastas 5 2 2 2 2 4 3 3 3" xfId="8650"/>
    <cellStyle name="Įprastas 5 2 2 2 2 4 3 4" xfId="3610"/>
    <cellStyle name="Įprastas 5 2 2 2 2 4 3 5" xfId="6634"/>
    <cellStyle name="Įprastas 5 2 2 2 2 4 4" xfId="586"/>
    <cellStyle name="Įprastas 5 2 2 2 2 4 4 2" xfId="1594"/>
    <cellStyle name="Įprastas 5 2 2 2 2 4 4 2 2" xfId="4762"/>
    <cellStyle name="Įprastas 5 2 2 2 2 4 4 2 3" xfId="7786"/>
    <cellStyle name="Įprastas 5 2 2 2 2 4 4 3" xfId="2602"/>
    <cellStyle name="Įprastas 5 2 2 2 2 4 4 3 2" xfId="5770"/>
    <cellStyle name="Įprastas 5 2 2 2 2 4 4 3 3" xfId="8794"/>
    <cellStyle name="Įprastas 5 2 2 2 2 4 4 4" xfId="3754"/>
    <cellStyle name="Įprastas 5 2 2 2 2 4 4 5" xfId="6778"/>
    <cellStyle name="Įprastas 5 2 2 2 2 4 5" xfId="730"/>
    <cellStyle name="Įprastas 5 2 2 2 2 4 5 2" xfId="1738"/>
    <cellStyle name="Įprastas 5 2 2 2 2 4 5 2 2" xfId="4906"/>
    <cellStyle name="Įprastas 5 2 2 2 2 4 5 2 3" xfId="7930"/>
    <cellStyle name="Įprastas 5 2 2 2 2 4 5 3" xfId="2746"/>
    <cellStyle name="Įprastas 5 2 2 2 2 4 5 3 2" xfId="5914"/>
    <cellStyle name="Įprastas 5 2 2 2 2 4 5 3 3" xfId="8938"/>
    <cellStyle name="Įprastas 5 2 2 2 2 4 5 4" xfId="3898"/>
    <cellStyle name="Įprastas 5 2 2 2 2 4 5 5" xfId="6922"/>
    <cellStyle name="Įprastas 5 2 2 2 2 4 6" xfId="874"/>
    <cellStyle name="Įprastas 5 2 2 2 2 4 6 2" xfId="1882"/>
    <cellStyle name="Įprastas 5 2 2 2 2 4 6 2 2" xfId="5050"/>
    <cellStyle name="Įprastas 5 2 2 2 2 4 6 2 3" xfId="8074"/>
    <cellStyle name="Įprastas 5 2 2 2 2 4 6 3" xfId="2890"/>
    <cellStyle name="Įprastas 5 2 2 2 2 4 6 3 2" xfId="6058"/>
    <cellStyle name="Įprastas 5 2 2 2 2 4 6 3 3" xfId="9082"/>
    <cellStyle name="Įprastas 5 2 2 2 2 4 6 4" xfId="4042"/>
    <cellStyle name="Įprastas 5 2 2 2 2 4 6 5" xfId="7066"/>
    <cellStyle name="Įprastas 5 2 2 2 2 4 7" xfId="1018"/>
    <cellStyle name="Įprastas 5 2 2 2 2 4 7 2" xfId="2026"/>
    <cellStyle name="Įprastas 5 2 2 2 2 4 7 2 2" xfId="5194"/>
    <cellStyle name="Įprastas 5 2 2 2 2 4 7 2 3" xfId="8218"/>
    <cellStyle name="Įprastas 5 2 2 2 2 4 7 3" xfId="3034"/>
    <cellStyle name="Įprastas 5 2 2 2 2 4 7 3 2" xfId="6202"/>
    <cellStyle name="Įprastas 5 2 2 2 2 4 7 3 3" xfId="9226"/>
    <cellStyle name="Įprastas 5 2 2 2 2 4 7 4" xfId="4186"/>
    <cellStyle name="Įprastas 5 2 2 2 2 4 7 5" xfId="7210"/>
    <cellStyle name="Įprastas 5 2 2 2 2 4 8" xfId="1162"/>
    <cellStyle name="Įprastas 5 2 2 2 2 4 8 2" xfId="4330"/>
    <cellStyle name="Įprastas 5 2 2 2 2 4 8 3" xfId="7354"/>
    <cellStyle name="Įprastas 5 2 2 2 2 4 9" xfId="2170"/>
    <cellStyle name="Įprastas 5 2 2 2 2 4 9 2" xfId="5338"/>
    <cellStyle name="Įprastas 5 2 2 2 2 4 9 3" xfId="8362"/>
    <cellStyle name="Įprastas 5 2 2 2 2 5" xfId="201"/>
    <cellStyle name="Įprastas 5 2 2 2 2 5 2" xfId="1210"/>
    <cellStyle name="Įprastas 5 2 2 2 2 5 2 2" xfId="4378"/>
    <cellStyle name="Įprastas 5 2 2 2 2 5 2 3" xfId="7402"/>
    <cellStyle name="Įprastas 5 2 2 2 2 5 3" xfId="2218"/>
    <cellStyle name="Įprastas 5 2 2 2 2 5 3 2" xfId="5386"/>
    <cellStyle name="Įprastas 5 2 2 2 2 5 3 3" xfId="8410"/>
    <cellStyle name="Įprastas 5 2 2 2 2 5 4" xfId="3370"/>
    <cellStyle name="Įprastas 5 2 2 2 2 5 5" xfId="6394"/>
    <cellStyle name="Įprastas 5 2 2 2 2 6" xfId="345"/>
    <cellStyle name="Įprastas 5 2 2 2 2 6 2" xfId="1354"/>
    <cellStyle name="Įprastas 5 2 2 2 2 6 2 2" xfId="4522"/>
    <cellStyle name="Įprastas 5 2 2 2 2 6 2 3" xfId="7546"/>
    <cellStyle name="Įprastas 5 2 2 2 2 6 3" xfId="2362"/>
    <cellStyle name="Įprastas 5 2 2 2 2 6 3 2" xfId="5530"/>
    <cellStyle name="Įprastas 5 2 2 2 2 6 3 3" xfId="8554"/>
    <cellStyle name="Įprastas 5 2 2 2 2 6 4" xfId="3514"/>
    <cellStyle name="Įprastas 5 2 2 2 2 6 5" xfId="6538"/>
    <cellStyle name="Įprastas 5 2 2 2 2 7" xfId="490"/>
    <cellStyle name="Įprastas 5 2 2 2 2 7 2" xfId="1498"/>
    <cellStyle name="Įprastas 5 2 2 2 2 7 2 2" xfId="4666"/>
    <cellStyle name="Įprastas 5 2 2 2 2 7 2 3" xfId="7690"/>
    <cellStyle name="Įprastas 5 2 2 2 2 7 3" xfId="2506"/>
    <cellStyle name="Įprastas 5 2 2 2 2 7 3 2" xfId="5674"/>
    <cellStyle name="Įprastas 5 2 2 2 2 7 3 3" xfId="8698"/>
    <cellStyle name="Įprastas 5 2 2 2 2 7 4" xfId="3658"/>
    <cellStyle name="Įprastas 5 2 2 2 2 7 5" xfId="6682"/>
    <cellStyle name="Įprastas 5 2 2 2 2 8" xfId="634"/>
    <cellStyle name="Įprastas 5 2 2 2 2 8 2" xfId="1642"/>
    <cellStyle name="Įprastas 5 2 2 2 2 8 2 2" xfId="4810"/>
    <cellStyle name="Įprastas 5 2 2 2 2 8 2 3" xfId="7834"/>
    <cellStyle name="Įprastas 5 2 2 2 2 8 3" xfId="2650"/>
    <cellStyle name="Įprastas 5 2 2 2 2 8 3 2" xfId="5818"/>
    <cellStyle name="Įprastas 5 2 2 2 2 8 3 3" xfId="8842"/>
    <cellStyle name="Įprastas 5 2 2 2 2 8 4" xfId="3802"/>
    <cellStyle name="Įprastas 5 2 2 2 2 8 5" xfId="6826"/>
    <cellStyle name="Įprastas 5 2 2 2 2 9" xfId="778"/>
    <cellStyle name="Įprastas 5 2 2 2 2 9 2" xfId="1786"/>
    <cellStyle name="Įprastas 5 2 2 2 2 9 2 2" xfId="4954"/>
    <cellStyle name="Įprastas 5 2 2 2 2 9 2 3" xfId="7978"/>
    <cellStyle name="Įprastas 5 2 2 2 2 9 3" xfId="2794"/>
    <cellStyle name="Įprastas 5 2 2 2 2 9 3 2" xfId="5962"/>
    <cellStyle name="Įprastas 5 2 2 2 2 9 3 3" xfId="8986"/>
    <cellStyle name="Įprastas 5 2 2 2 2 9 4" xfId="3946"/>
    <cellStyle name="Įprastas 5 2 2 2 2 9 5" xfId="6970"/>
    <cellStyle name="Įprastas 5 2 2 2 3" xfId="65"/>
    <cellStyle name="Įprastas 5 2 2 2 3 10" xfId="1078"/>
    <cellStyle name="Įprastas 5 2 2 2 3 10 2" xfId="4246"/>
    <cellStyle name="Įprastas 5 2 2 2 3 10 3" xfId="7270"/>
    <cellStyle name="Įprastas 5 2 2 2 3 11" xfId="2086"/>
    <cellStyle name="Įprastas 5 2 2 2 3 11 2" xfId="5254"/>
    <cellStyle name="Įprastas 5 2 2 2 3 11 3" xfId="8278"/>
    <cellStyle name="Įprastas 5 2 2 2 3 12" xfId="3094"/>
    <cellStyle name="Įprastas 5 2 2 2 3 13" xfId="3238"/>
    <cellStyle name="Įprastas 5 2 2 2 3 14" xfId="6262"/>
    <cellStyle name="Įprastas 5 2 2 2 3 2" xfId="115"/>
    <cellStyle name="Įprastas 5 2 2 2 3 2 10" xfId="3142"/>
    <cellStyle name="Įprastas 5 2 2 2 3 2 11" xfId="3286"/>
    <cellStyle name="Įprastas 5 2 2 2 3 2 12" xfId="6310"/>
    <cellStyle name="Įprastas 5 2 2 2 3 2 2" xfId="261"/>
    <cellStyle name="Įprastas 5 2 2 2 3 2 2 2" xfId="1270"/>
    <cellStyle name="Įprastas 5 2 2 2 3 2 2 2 2" xfId="4438"/>
    <cellStyle name="Įprastas 5 2 2 2 3 2 2 2 3" xfId="7462"/>
    <cellStyle name="Įprastas 5 2 2 2 3 2 2 3" xfId="2278"/>
    <cellStyle name="Įprastas 5 2 2 2 3 2 2 3 2" xfId="5446"/>
    <cellStyle name="Įprastas 5 2 2 2 3 2 2 3 3" xfId="8470"/>
    <cellStyle name="Įprastas 5 2 2 2 3 2 2 4" xfId="3430"/>
    <cellStyle name="Įprastas 5 2 2 2 3 2 2 5" xfId="6454"/>
    <cellStyle name="Įprastas 5 2 2 2 3 2 3" xfId="405"/>
    <cellStyle name="Įprastas 5 2 2 2 3 2 3 2" xfId="1414"/>
    <cellStyle name="Įprastas 5 2 2 2 3 2 3 2 2" xfId="4582"/>
    <cellStyle name="Įprastas 5 2 2 2 3 2 3 2 3" xfId="7606"/>
    <cellStyle name="Įprastas 5 2 2 2 3 2 3 3" xfId="2422"/>
    <cellStyle name="Įprastas 5 2 2 2 3 2 3 3 2" xfId="5590"/>
    <cellStyle name="Įprastas 5 2 2 2 3 2 3 3 3" xfId="8614"/>
    <cellStyle name="Įprastas 5 2 2 2 3 2 3 4" xfId="3574"/>
    <cellStyle name="Įprastas 5 2 2 2 3 2 3 5" xfId="6598"/>
    <cellStyle name="Įprastas 5 2 2 2 3 2 4" xfId="550"/>
    <cellStyle name="Įprastas 5 2 2 2 3 2 4 2" xfId="1558"/>
    <cellStyle name="Įprastas 5 2 2 2 3 2 4 2 2" xfId="4726"/>
    <cellStyle name="Įprastas 5 2 2 2 3 2 4 2 3" xfId="7750"/>
    <cellStyle name="Įprastas 5 2 2 2 3 2 4 3" xfId="2566"/>
    <cellStyle name="Įprastas 5 2 2 2 3 2 4 3 2" xfId="5734"/>
    <cellStyle name="Įprastas 5 2 2 2 3 2 4 3 3" xfId="8758"/>
    <cellStyle name="Įprastas 5 2 2 2 3 2 4 4" xfId="3718"/>
    <cellStyle name="Įprastas 5 2 2 2 3 2 4 5" xfId="6742"/>
    <cellStyle name="Įprastas 5 2 2 2 3 2 5" xfId="694"/>
    <cellStyle name="Įprastas 5 2 2 2 3 2 5 2" xfId="1702"/>
    <cellStyle name="Įprastas 5 2 2 2 3 2 5 2 2" xfId="4870"/>
    <cellStyle name="Įprastas 5 2 2 2 3 2 5 2 3" xfId="7894"/>
    <cellStyle name="Įprastas 5 2 2 2 3 2 5 3" xfId="2710"/>
    <cellStyle name="Įprastas 5 2 2 2 3 2 5 3 2" xfId="5878"/>
    <cellStyle name="Įprastas 5 2 2 2 3 2 5 3 3" xfId="8902"/>
    <cellStyle name="Įprastas 5 2 2 2 3 2 5 4" xfId="3862"/>
    <cellStyle name="Įprastas 5 2 2 2 3 2 5 5" xfId="6886"/>
    <cellStyle name="Įprastas 5 2 2 2 3 2 6" xfId="838"/>
    <cellStyle name="Įprastas 5 2 2 2 3 2 6 2" xfId="1846"/>
    <cellStyle name="Įprastas 5 2 2 2 3 2 6 2 2" xfId="5014"/>
    <cellStyle name="Įprastas 5 2 2 2 3 2 6 2 3" xfId="8038"/>
    <cellStyle name="Įprastas 5 2 2 2 3 2 6 3" xfId="2854"/>
    <cellStyle name="Įprastas 5 2 2 2 3 2 6 3 2" xfId="6022"/>
    <cellStyle name="Įprastas 5 2 2 2 3 2 6 3 3" xfId="9046"/>
    <cellStyle name="Įprastas 5 2 2 2 3 2 6 4" xfId="4006"/>
    <cellStyle name="Įprastas 5 2 2 2 3 2 6 5" xfId="7030"/>
    <cellStyle name="Įprastas 5 2 2 2 3 2 7" xfId="982"/>
    <cellStyle name="Įprastas 5 2 2 2 3 2 7 2" xfId="1990"/>
    <cellStyle name="Įprastas 5 2 2 2 3 2 7 2 2" xfId="5158"/>
    <cellStyle name="Įprastas 5 2 2 2 3 2 7 2 3" xfId="8182"/>
    <cellStyle name="Įprastas 5 2 2 2 3 2 7 3" xfId="2998"/>
    <cellStyle name="Įprastas 5 2 2 2 3 2 7 3 2" xfId="6166"/>
    <cellStyle name="Įprastas 5 2 2 2 3 2 7 3 3" xfId="9190"/>
    <cellStyle name="Įprastas 5 2 2 2 3 2 7 4" xfId="4150"/>
    <cellStyle name="Įprastas 5 2 2 2 3 2 7 5" xfId="7174"/>
    <cellStyle name="Įprastas 5 2 2 2 3 2 8" xfId="1126"/>
    <cellStyle name="Įprastas 5 2 2 2 3 2 8 2" xfId="4294"/>
    <cellStyle name="Įprastas 5 2 2 2 3 2 8 3" xfId="7318"/>
    <cellStyle name="Įprastas 5 2 2 2 3 2 9" xfId="2134"/>
    <cellStyle name="Įprastas 5 2 2 2 3 2 9 2" xfId="5302"/>
    <cellStyle name="Įprastas 5 2 2 2 3 2 9 3" xfId="8326"/>
    <cellStyle name="Įprastas 5 2 2 2 3 3" xfId="165"/>
    <cellStyle name="Įprastas 5 2 2 2 3 3 10" xfId="3190"/>
    <cellStyle name="Įprastas 5 2 2 2 3 3 11" xfId="3334"/>
    <cellStyle name="Įprastas 5 2 2 2 3 3 12" xfId="6358"/>
    <cellStyle name="Įprastas 5 2 2 2 3 3 2" xfId="309"/>
    <cellStyle name="Įprastas 5 2 2 2 3 3 2 2" xfId="1318"/>
    <cellStyle name="Įprastas 5 2 2 2 3 3 2 2 2" xfId="4486"/>
    <cellStyle name="Įprastas 5 2 2 2 3 3 2 2 3" xfId="7510"/>
    <cellStyle name="Įprastas 5 2 2 2 3 3 2 3" xfId="2326"/>
    <cellStyle name="Įprastas 5 2 2 2 3 3 2 3 2" xfId="5494"/>
    <cellStyle name="Įprastas 5 2 2 2 3 3 2 3 3" xfId="8518"/>
    <cellStyle name="Įprastas 5 2 2 2 3 3 2 4" xfId="3478"/>
    <cellStyle name="Įprastas 5 2 2 2 3 3 2 5" xfId="6502"/>
    <cellStyle name="Įprastas 5 2 2 2 3 3 3" xfId="453"/>
    <cellStyle name="Įprastas 5 2 2 2 3 3 3 2" xfId="1462"/>
    <cellStyle name="Įprastas 5 2 2 2 3 3 3 2 2" xfId="4630"/>
    <cellStyle name="Įprastas 5 2 2 2 3 3 3 2 3" xfId="7654"/>
    <cellStyle name="Įprastas 5 2 2 2 3 3 3 3" xfId="2470"/>
    <cellStyle name="Įprastas 5 2 2 2 3 3 3 3 2" xfId="5638"/>
    <cellStyle name="Įprastas 5 2 2 2 3 3 3 3 3" xfId="8662"/>
    <cellStyle name="Įprastas 5 2 2 2 3 3 3 4" xfId="3622"/>
    <cellStyle name="Įprastas 5 2 2 2 3 3 3 5" xfId="6646"/>
    <cellStyle name="Įprastas 5 2 2 2 3 3 4" xfId="598"/>
    <cellStyle name="Įprastas 5 2 2 2 3 3 4 2" xfId="1606"/>
    <cellStyle name="Įprastas 5 2 2 2 3 3 4 2 2" xfId="4774"/>
    <cellStyle name="Įprastas 5 2 2 2 3 3 4 2 3" xfId="7798"/>
    <cellStyle name="Įprastas 5 2 2 2 3 3 4 3" xfId="2614"/>
    <cellStyle name="Įprastas 5 2 2 2 3 3 4 3 2" xfId="5782"/>
    <cellStyle name="Įprastas 5 2 2 2 3 3 4 3 3" xfId="8806"/>
    <cellStyle name="Įprastas 5 2 2 2 3 3 4 4" xfId="3766"/>
    <cellStyle name="Įprastas 5 2 2 2 3 3 4 5" xfId="6790"/>
    <cellStyle name="Įprastas 5 2 2 2 3 3 5" xfId="742"/>
    <cellStyle name="Įprastas 5 2 2 2 3 3 5 2" xfId="1750"/>
    <cellStyle name="Įprastas 5 2 2 2 3 3 5 2 2" xfId="4918"/>
    <cellStyle name="Įprastas 5 2 2 2 3 3 5 2 3" xfId="7942"/>
    <cellStyle name="Įprastas 5 2 2 2 3 3 5 3" xfId="2758"/>
    <cellStyle name="Įprastas 5 2 2 2 3 3 5 3 2" xfId="5926"/>
    <cellStyle name="Įprastas 5 2 2 2 3 3 5 3 3" xfId="8950"/>
    <cellStyle name="Įprastas 5 2 2 2 3 3 5 4" xfId="3910"/>
    <cellStyle name="Įprastas 5 2 2 2 3 3 5 5" xfId="6934"/>
    <cellStyle name="Įprastas 5 2 2 2 3 3 6" xfId="886"/>
    <cellStyle name="Įprastas 5 2 2 2 3 3 6 2" xfId="1894"/>
    <cellStyle name="Įprastas 5 2 2 2 3 3 6 2 2" xfId="5062"/>
    <cellStyle name="Įprastas 5 2 2 2 3 3 6 2 3" xfId="8086"/>
    <cellStyle name="Įprastas 5 2 2 2 3 3 6 3" xfId="2902"/>
    <cellStyle name="Įprastas 5 2 2 2 3 3 6 3 2" xfId="6070"/>
    <cellStyle name="Įprastas 5 2 2 2 3 3 6 3 3" xfId="9094"/>
    <cellStyle name="Įprastas 5 2 2 2 3 3 6 4" xfId="4054"/>
    <cellStyle name="Įprastas 5 2 2 2 3 3 6 5" xfId="7078"/>
    <cellStyle name="Įprastas 5 2 2 2 3 3 7" xfId="1030"/>
    <cellStyle name="Įprastas 5 2 2 2 3 3 7 2" xfId="2038"/>
    <cellStyle name="Įprastas 5 2 2 2 3 3 7 2 2" xfId="5206"/>
    <cellStyle name="Įprastas 5 2 2 2 3 3 7 2 3" xfId="8230"/>
    <cellStyle name="Įprastas 5 2 2 2 3 3 7 3" xfId="3046"/>
    <cellStyle name="Įprastas 5 2 2 2 3 3 7 3 2" xfId="6214"/>
    <cellStyle name="Įprastas 5 2 2 2 3 3 7 3 3" xfId="9238"/>
    <cellStyle name="Įprastas 5 2 2 2 3 3 7 4" xfId="4198"/>
    <cellStyle name="Įprastas 5 2 2 2 3 3 7 5" xfId="7222"/>
    <cellStyle name="Įprastas 5 2 2 2 3 3 8" xfId="1174"/>
    <cellStyle name="Įprastas 5 2 2 2 3 3 8 2" xfId="4342"/>
    <cellStyle name="Įprastas 5 2 2 2 3 3 8 3" xfId="7366"/>
    <cellStyle name="Įprastas 5 2 2 2 3 3 9" xfId="2182"/>
    <cellStyle name="Įprastas 5 2 2 2 3 3 9 2" xfId="5350"/>
    <cellStyle name="Įprastas 5 2 2 2 3 3 9 3" xfId="8374"/>
    <cellStyle name="Įprastas 5 2 2 2 3 4" xfId="213"/>
    <cellStyle name="Įprastas 5 2 2 2 3 4 2" xfId="1222"/>
    <cellStyle name="Įprastas 5 2 2 2 3 4 2 2" xfId="4390"/>
    <cellStyle name="Įprastas 5 2 2 2 3 4 2 3" xfId="7414"/>
    <cellStyle name="Įprastas 5 2 2 2 3 4 3" xfId="2230"/>
    <cellStyle name="Įprastas 5 2 2 2 3 4 3 2" xfId="5398"/>
    <cellStyle name="Įprastas 5 2 2 2 3 4 3 3" xfId="8422"/>
    <cellStyle name="Įprastas 5 2 2 2 3 4 4" xfId="3382"/>
    <cellStyle name="Įprastas 5 2 2 2 3 4 5" xfId="6406"/>
    <cellStyle name="Įprastas 5 2 2 2 3 5" xfId="357"/>
    <cellStyle name="Įprastas 5 2 2 2 3 5 2" xfId="1366"/>
    <cellStyle name="Įprastas 5 2 2 2 3 5 2 2" xfId="4534"/>
    <cellStyle name="Įprastas 5 2 2 2 3 5 2 3" xfId="7558"/>
    <cellStyle name="Įprastas 5 2 2 2 3 5 3" xfId="2374"/>
    <cellStyle name="Įprastas 5 2 2 2 3 5 3 2" xfId="5542"/>
    <cellStyle name="Įprastas 5 2 2 2 3 5 3 3" xfId="8566"/>
    <cellStyle name="Įprastas 5 2 2 2 3 5 4" xfId="3526"/>
    <cellStyle name="Įprastas 5 2 2 2 3 5 5" xfId="6550"/>
    <cellStyle name="Įprastas 5 2 2 2 3 6" xfId="502"/>
    <cellStyle name="Įprastas 5 2 2 2 3 6 2" xfId="1510"/>
    <cellStyle name="Įprastas 5 2 2 2 3 6 2 2" xfId="4678"/>
    <cellStyle name="Įprastas 5 2 2 2 3 6 2 3" xfId="7702"/>
    <cellStyle name="Įprastas 5 2 2 2 3 6 3" xfId="2518"/>
    <cellStyle name="Įprastas 5 2 2 2 3 6 3 2" xfId="5686"/>
    <cellStyle name="Įprastas 5 2 2 2 3 6 3 3" xfId="8710"/>
    <cellStyle name="Įprastas 5 2 2 2 3 6 4" xfId="3670"/>
    <cellStyle name="Įprastas 5 2 2 2 3 6 5" xfId="6694"/>
    <cellStyle name="Įprastas 5 2 2 2 3 7" xfId="646"/>
    <cellStyle name="Įprastas 5 2 2 2 3 7 2" xfId="1654"/>
    <cellStyle name="Įprastas 5 2 2 2 3 7 2 2" xfId="4822"/>
    <cellStyle name="Įprastas 5 2 2 2 3 7 2 3" xfId="7846"/>
    <cellStyle name="Įprastas 5 2 2 2 3 7 3" xfId="2662"/>
    <cellStyle name="Įprastas 5 2 2 2 3 7 3 2" xfId="5830"/>
    <cellStyle name="Įprastas 5 2 2 2 3 7 3 3" xfId="8854"/>
    <cellStyle name="Įprastas 5 2 2 2 3 7 4" xfId="3814"/>
    <cellStyle name="Įprastas 5 2 2 2 3 7 5" xfId="6838"/>
    <cellStyle name="Įprastas 5 2 2 2 3 8" xfId="790"/>
    <cellStyle name="Įprastas 5 2 2 2 3 8 2" xfId="1798"/>
    <cellStyle name="Įprastas 5 2 2 2 3 8 2 2" xfId="4966"/>
    <cellStyle name="Įprastas 5 2 2 2 3 8 2 3" xfId="7990"/>
    <cellStyle name="Įprastas 5 2 2 2 3 8 3" xfId="2806"/>
    <cellStyle name="Įprastas 5 2 2 2 3 8 3 2" xfId="5974"/>
    <cellStyle name="Įprastas 5 2 2 2 3 8 3 3" xfId="8998"/>
    <cellStyle name="Įprastas 5 2 2 2 3 8 4" xfId="3958"/>
    <cellStyle name="Įprastas 5 2 2 2 3 8 5" xfId="6982"/>
    <cellStyle name="Įprastas 5 2 2 2 3 9" xfId="934"/>
    <cellStyle name="Įprastas 5 2 2 2 3 9 2" xfId="1942"/>
    <cellStyle name="Įprastas 5 2 2 2 3 9 2 2" xfId="5110"/>
    <cellStyle name="Įprastas 5 2 2 2 3 9 2 3" xfId="8134"/>
    <cellStyle name="Įprastas 5 2 2 2 3 9 3" xfId="2950"/>
    <cellStyle name="Įprastas 5 2 2 2 3 9 3 2" xfId="6118"/>
    <cellStyle name="Įprastas 5 2 2 2 3 9 3 3" xfId="9142"/>
    <cellStyle name="Įprastas 5 2 2 2 3 9 4" xfId="4102"/>
    <cellStyle name="Įprastas 5 2 2 2 3 9 5" xfId="7126"/>
    <cellStyle name="Įprastas 5 2 2 2 4" xfId="91"/>
    <cellStyle name="Įprastas 5 2 2 2 4 10" xfId="3118"/>
    <cellStyle name="Įprastas 5 2 2 2 4 11" xfId="3262"/>
    <cellStyle name="Įprastas 5 2 2 2 4 12" xfId="6286"/>
    <cellStyle name="Įprastas 5 2 2 2 4 2" xfId="237"/>
    <cellStyle name="Įprastas 5 2 2 2 4 2 2" xfId="1246"/>
    <cellStyle name="Įprastas 5 2 2 2 4 2 2 2" xfId="4414"/>
    <cellStyle name="Įprastas 5 2 2 2 4 2 2 3" xfId="7438"/>
    <cellStyle name="Įprastas 5 2 2 2 4 2 3" xfId="2254"/>
    <cellStyle name="Įprastas 5 2 2 2 4 2 3 2" xfId="5422"/>
    <cellStyle name="Įprastas 5 2 2 2 4 2 3 3" xfId="8446"/>
    <cellStyle name="Įprastas 5 2 2 2 4 2 4" xfId="3406"/>
    <cellStyle name="Įprastas 5 2 2 2 4 2 5" xfId="6430"/>
    <cellStyle name="Įprastas 5 2 2 2 4 3" xfId="381"/>
    <cellStyle name="Įprastas 5 2 2 2 4 3 2" xfId="1390"/>
    <cellStyle name="Įprastas 5 2 2 2 4 3 2 2" xfId="4558"/>
    <cellStyle name="Įprastas 5 2 2 2 4 3 2 3" xfId="7582"/>
    <cellStyle name="Įprastas 5 2 2 2 4 3 3" xfId="2398"/>
    <cellStyle name="Įprastas 5 2 2 2 4 3 3 2" xfId="5566"/>
    <cellStyle name="Įprastas 5 2 2 2 4 3 3 3" xfId="8590"/>
    <cellStyle name="Įprastas 5 2 2 2 4 3 4" xfId="3550"/>
    <cellStyle name="Įprastas 5 2 2 2 4 3 5" xfId="6574"/>
    <cellStyle name="Įprastas 5 2 2 2 4 4" xfId="526"/>
    <cellStyle name="Įprastas 5 2 2 2 4 4 2" xfId="1534"/>
    <cellStyle name="Įprastas 5 2 2 2 4 4 2 2" xfId="4702"/>
    <cellStyle name="Įprastas 5 2 2 2 4 4 2 3" xfId="7726"/>
    <cellStyle name="Įprastas 5 2 2 2 4 4 3" xfId="2542"/>
    <cellStyle name="Įprastas 5 2 2 2 4 4 3 2" xfId="5710"/>
    <cellStyle name="Įprastas 5 2 2 2 4 4 3 3" xfId="8734"/>
    <cellStyle name="Įprastas 5 2 2 2 4 4 4" xfId="3694"/>
    <cellStyle name="Įprastas 5 2 2 2 4 4 5" xfId="6718"/>
    <cellStyle name="Įprastas 5 2 2 2 4 5" xfId="670"/>
    <cellStyle name="Įprastas 5 2 2 2 4 5 2" xfId="1678"/>
    <cellStyle name="Įprastas 5 2 2 2 4 5 2 2" xfId="4846"/>
    <cellStyle name="Įprastas 5 2 2 2 4 5 2 3" xfId="7870"/>
    <cellStyle name="Įprastas 5 2 2 2 4 5 3" xfId="2686"/>
    <cellStyle name="Įprastas 5 2 2 2 4 5 3 2" xfId="5854"/>
    <cellStyle name="Įprastas 5 2 2 2 4 5 3 3" xfId="8878"/>
    <cellStyle name="Įprastas 5 2 2 2 4 5 4" xfId="3838"/>
    <cellStyle name="Įprastas 5 2 2 2 4 5 5" xfId="6862"/>
    <cellStyle name="Įprastas 5 2 2 2 4 6" xfId="814"/>
    <cellStyle name="Įprastas 5 2 2 2 4 6 2" xfId="1822"/>
    <cellStyle name="Įprastas 5 2 2 2 4 6 2 2" xfId="4990"/>
    <cellStyle name="Įprastas 5 2 2 2 4 6 2 3" xfId="8014"/>
    <cellStyle name="Įprastas 5 2 2 2 4 6 3" xfId="2830"/>
    <cellStyle name="Įprastas 5 2 2 2 4 6 3 2" xfId="5998"/>
    <cellStyle name="Įprastas 5 2 2 2 4 6 3 3" xfId="9022"/>
    <cellStyle name="Įprastas 5 2 2 2 4 6 4" xfId="3982"/>
    <cellStyle name="Įprastas 5 2 2 2 4 6 5" xfId="7006"/>
    <cellStyle name="Įprastas 5 2 2 2 4 7" xfId="958"/>
    <cellStyle name="Įprastas 5 2 2 2 4 7 2" xfId="1966"/>
    <cellStyle name="Įprastas 5 2 2 2 4 7 2 2" xfId="5134"/>
    <cellStyle name="Įprastas 5 2 2 2 4 7 2 3" xfId="8158"/>
    <cellStyle name="Įprastas 5 2 2 2 4 7 3" xfId="2974"/>
    <cellStyle name="Įprastas 5 2 2 2 4 7 3 2" xfId="6142"/>
    <cellStyle name="Įprastas 5 2 2 2 4 7 3 3" xfId="9166"/>
    <cellStyle name="Įprastas 5 2 2 2 4 7 4" xfId="4126"/>
    <cellStyle name="Įprastas 5 2 2 2 4 7 5" xfId="7150"/>
    <cellStyle name="Įprastas 5 2 2 2 4 8" xfId="1102"/>
    <cellStyle name="Įprastas 5 2 2 2 4 8 2" xfId="4270"/>
    <cellStyle name="Įprastas 5 2 2 2 4 8 3" xfId="7294"/>
    <cellStyle name="Įprastas 5 2 2 2 4 9" xfId="2110"/>
    <cellStyle name="Įprastas 5 2 2 2 4 9 2" xfId="5278"/>
    <cellStyle name="Įprastas 5 2 2 2 4 9 3" xfId="8302"/>
    <cellStyle name="Įprastas 5 2 2 2 5" xfId="141"/>
    <cellStyle name="Įprastas 5 2 2 2 5 10" xfId="3166"/>
    <cellStyle name="Įprastas 5 2 2 2 5 11" xfId="3310"/>
    <cellStyle name="Įprastas 5 2 2 2 5 12" xfId="6334"/>
    <cellStyle name="Įprastas 5 2 2 2 5 2" xfId="285"/>
    <cellStyle name="Įprastas 5 2 2 2 5 2 2" xfId="1294"/>
    <cellStyle name="Įprastas 5 2 2 2 5 2 2 2" xfId="4462"/>
    <cellStyle name="Įprastas 5 2 2 2 5 2 2 3" xfId="7486"/>
    <cellStyle name="Įprastas 5 2 2 2 5 2 3" xfId="2302"/>
    <cellStyle name="Įprastas 5 2 2 2 5 2 3 2" xfId="5470"/>
    <cellStyle name="Įprastas 5 2 2 2 5 2 3 3" xfId="8494"/>
    <cellStyle name="Įprastas 5 2 2 2 5 2 4" xfId="3454"/>
    <cellStyle name="Įprastas 5 2 2 2 5 2 5" xfId="6478"/>
    <cellStyle name="Įprastas 5 2 2 2 5 3" xfId="429"/>
    <cellStyle name="Įprastas 5 2 2 2 5 3 2" xfId="1438"/>
    <cellStyle name="Įprastas 5 2 2 2 5 3 2 2" xfId="4606"/>
    <cellStyle name="Įprastas 5 2 2 2 5 3 2 3" xfId="7630"/>
    <cellStyle name="Įprastas 5 2 2 2 5 3 3" xfId="2446"/>
    <cellStyle name="Įprastas 5 2 2 2 5 3 3 2" xfId="5614"/>
    <cellStyle name="Įprastas 5 2 2 2 5 3 3 3" xfId="8638"/>
    <cellStyle name="Įprastas 5 2 2 2 5 3 4" xfId="3598"/>
    <cellStyle name="Įprastas 5 2 2 2 5 3 5" xfId="6622"/>
    <cellStyle name="Įprastas 5 2 2 2 5 4" xfId="574"/>
    <cellStyle name="Įprastas 5 2 2 2 5 4 2" xfId="1582"/>
    <cellStyle name="Įprastas 5 2 2 2 5 4 2 2" xfId="4750"/>
    <cellStyle name="Įprastas 5 2 2 2 5 4 2 3" xfId="7774"/>
    <cellStyle name="Įprastas 5 2 2 2 5 4 3" xfId="2590"/>
    <cellStyle name="Įprastas 5 2 2 2 5 4 3 2" xfId="5758"/>
    <cellStyle name="Įprastas 5 2 2 2 5 4 3 3" xfId="8782"/>
    <cellStyle name="Įprastas 5 2 2 2 5 4 4" xfId="3742"/>
    <cellStyle name="Įprastas 5 2 2 2 5 4 5" xfId="6766"/>
    <cellStyle name="Įprastas 5 2 2 2 5 5" xfId="718"/>
    <cellStyle name="Įprastas 5 2 2 2 5 5 2" xfId="1726"/>
    <cellStyle name="Įprastas 5 2 2 2 5 5 2 2" xfId="4894"/>
    <cellStyle name="Įprastas 5 2 2 2 5 5 2 3" xfId="7918"/>
    <cellStyle name="Įprastas 5 2 2 2 5 5 3" xfId="2734"/>
    <cellStyle name="Įprastas 5 2 2 2 5 5 3 2" xfId="5902"/>
    <cellStyle name="Įprastas 5 2 2 2 5 5 3 3" xfId="8926"/>
    <cellStyle name="Įprastas 5 2 2 2 5 5 4" xfId="3886"/>
    <cellStyle name="Įprastas 5 2 2 2 5 5 5" xfId="6910"/>
    <cellStyle name="Įprastas 5 2 2 2 5 6" xfId="862"/>
    <cellStyle name="Įprastas 5 2 2 2 5 6 2" xfId="1870"/>
    <cellStyle name="Įprastas 5 2 2 2 5 6 2 2" xfId="5038"/>
    <cellStyle name="Įprastas 5 2 2 2 5 6 2 3" xfId="8062"/>
    <cellStyle name="Įprastas 5 2 2 2 5 6 3" xfId="2878"/>
    <cellStyle name="Įprastas 5 2 2 2 5 6 3 2" xfId="6046"/>
    <cellStyle name="Įprastas 5 2 2 2 5 6 3 3" xfId="9070"/>
    <cellStyle name="Įprastas 5 2 2 2 5 6 4" xfId="4030"/>
    <cellStyle name="Įprastas 5 2 2 2 5 6 5" xfId="7054"/>
    <cellStyle name="Įprastas 5 2 2 2 5 7" xfId="1006"/>
    <cellStyle name="Įprastas 5 2 2 2 5 7 2" xfId="2014"/>
    <cellStyle name="Įprastas 5 2 2 2 5 7 2 2" xfId="5182"/>
    <cellStyle name="Įprastas 5 2 2 2 5 7 2 3" xfId="8206"/>
    <cellStyle name="Įprastas 5 2 2 2 5 7 3" xfId="3022"/>
    <cellStyle name="Įprastas 5 2 2 2 5 7 3 2" xfId="6190"/>
    <cellStyle name="Įprastas 5 2 2 2 5 7 3 3" xfId="9214"/>
    <cellStyle name="Įprastas 5 2 2 2 5 7 4" xfId="4174"/>
    <cellStyle name="Įprastas 5 2 2 2 5 7 5" xfId="7198"/>
    <cellStyle name="Įprastas 5 2 2 2 5 8" xfId="1150"/>
    <cellStyle name="Įprastas 5 2 2 2 5 8 2" xfId="4318"/>
    <cellStyle name="Įprastas 5 2 2 2 5 8 3" xfId="7342"/>
    <cellStyle name="Įprastas 5 2 2 2 5 9" xfId="2158"/>
    <cellStyle name="Įprastas 5 2 2 2 5 9 2" xfId="5326"/>
    <cellStyle name="Įprastas 5 2 2 2 5 9 3" xfId="8350"/>
    <cellStyle name="Įprastas 5 2 2 2 6" xfId="189"/>
    <cellStyle name="Įprastas 5 2 2 2 6 2" xfId="1198"/>
    <cellStyle name="Įprastas 5 2 2 2 6 2 2" xfId="4366"/>
    <cellStyle name="Įprastas 5 2 2 2 6 2 3" xfId="7390"/>
    <cellStyle name="Įprastas 5 2 2 2 6 3" xfId="2206"/>
    <cellStyle name="Įprastas 5 2 2 2 6 3 2" xfId="5374"/>
    <cellStyle name="Įprastas 5 2 2 2 6 3 3" xfId="8398"/>
    <cellStyle name="Įprastas 5 2 2 2 6 4" xfId="3358"/>
    <cellStyle name="Įprastas 5 2 2 2 6 5" xfId="6382"/>
    <cellStyle name="Įprastas 5 2 2 2 7" xfId="333"/>
    <cellStyle name="Įprastas 5 2 2 2 7 2" xfId="1342"/>
    <cellStyle name="Įprastas 5 2 2 2 7 2 2" xfId="4510"/>
    <cellStyle name="Įprastas 5 2 2 2 7 2 3" xfId="7534"/>
    <cellStyle name="Įprastas 5 2 2 2 7 3" xfId="2350"/>
    <cellStyle name="Įprastas 5 2 2 2 7 3 2" xfId="5518"/>
    <cellStyle name="Įprastas 5 2 2 2 7 3 3" xfId="8542"/>
    <cellStyle name="Įprastas 5 2 2 2 7 4" xfId="3502"/>
    <cellStyle name="Įprastas 5 2 2 2 7 5" xfId="6526"/>
    <cellStyle name="Įprastas 5 2 2 2 8" xfId="478"/>
    <cellStyle name="Įprastas 5 2 2 2 8 2" xfId="1486"/>
    <cellStyle name="Įprastas 5 2 2 2 8 2 2" xfId="4654"/>
    <cellStyle name="Įprastas 5 2 2 2 8 2 3" xfId="7678"/>
    <cellStyle name="Įprastas 5 2 2 2 8 3" xfId="2494"/>
    <cellStyle name="Įprastas 5 2 2 2 8 3 2" xfId="5662"/>
    <cellStyle name="Įprastas 5 2 2 2 8 3 3" xfId="8686"/>
    <cellStyle name="Įprastas 5 2 2 2 8 4" xfId="3646"/>
    <cellStyle name="Įprastas 5 2 2 2 8 5" xfId="6670"/>
    <cellStyle name="Įprastas 5 2 2 2 9" xfId="622"/>
    <cellStyle name="Įprastas 5 2 2 2 9 2" xfId="1630"/>
    <cellStyle name="Įprastas 5 2 2 2 9 2 2" xfId="4798"/>
    <cellStyle name="Įprastas 5 2 2 2 9 2 3" xfId="7822"/>
    <cellStyle name="Įprastas 5 2 2 2 9 3" xfId="2638"/>
    <cellStyle name="Įprastas 5 2 2 2 9 3 2" xfId="5806"/>
    <cellStyle name="Įprastas 5 2 2 2 9 3 3" xfId="8830"/>
    <cellStyle name="Įprastas 5 2 2 2 9 4" xfId="3790"/>
    <cellStyle name="Įprastas 5 2 2 2 9 5" xfId="6814"/>
    <cellStyle name="Įprastas 5 2 2 2_8 priedas" xfId="50"/>
    <cellStyle name="Įprastas 5 2 2 3" xfId="39"/>
    <cellStyle name="Įprastas 5 2 2 3 10" xfId="915"/>
    <cellStyle name="Įprastas 5 2 2 3 10 2" xfId="1923"/>
    <cellStyle name="Įprastas 5 2 2 3 10 2 2" xfId="5091"/>
    <cellStyle name="Įprastas 5 2 2 3 10 2 3" xfId="8115"/>
    <cellStyle name="Įprastas 5 2 2 3 10 3" xfId="2931"/>
    <cellStyle name="Įprastas 5 2 2 3 10 3 2" xfId="6099"/>
    <cellStyle name="Įprastas 5 2 2 3 10 3 3" xfId="9123"/>
    <cellStyle name="Įprastas 5 2 2 3 10 4" xfId="4083"/>
    <cellStyle name="Įprastas 5 2 2 3 10 5" xfId="7107"/>
    <cellStyle name="Įprastas 5 2 2 3 11" xfId="1059"/>
    <cellStyle name="Įprastas 5 2 2 3 11 2" xfId="4227"/>
    <cellStyle name="Įprastas 5 2 2 3 11 3" xfId="7251"/>
    <cellStyle name="Įprastas 5 2 2 3 12" xfId="2067"/>
    <cellStyle name="Įprastas 5 2 2 3 12 2" xfId="5235"/>
    <cellStyle name="Įprastas 5 2 2 3 12 3" xfId="8259"/>
    <cellStyle name="Įprastas 5 2 2 3 13" xfId="3075"/>
    <cellStyle name="Įprastas 5 2 2 3 14" xfId="3219"/>
    <cellStyle name="Įprastas 5 2 2 3 15" xfId="6243"/>
    <cellStyle name="Įprastas 5 2 2 3 2" xfId="70"/>
    <cellStyle name="Įprastas 5 2 2 3 2 10" xfId="1083"/>
    <cellStyle name="Įprastas 5 2 2 3 2 10 2" xfId="4251"/>
    <cellStyle name="Įprastas 5 2 2 3 2 10 3" xfId="7275"/>
    <cellStyle name="Įprastas 5 2 2 3 2 11" xfId="2091"/>
    <cellStyle name="Įprastas 5 2 2 3 2 11 2" xfId="5259"/>
    <cellStyle name="Įprastas 5 2 2 3 2 11 3" xfId="8283"/>
    <cellStyle name="Įprastas 5 2 2 3 2 12" xfId="3099"/>
    <cellStyle name="Įprastas 5 2 2 3 2 13" xfId="3243"/>
    <cellStyle name="Įprastas 5 2 2 3 2 14" xfId="6267"/>
    <cellStyle name="Įprastas 5 2 2 3 2 2" xfId="120"/>
    <cellStyle name="Įprastas 5 2 2 3 2 2 10" xfId="3147"/>
    <cellStyle name="Įprastas 5 2 2 3 2 2 11" xfId="3291"/>
    <cellStyle name="Įprastas 5 2 2 3 2 2 12" xfId="6315"/>
    <cellStyle name="Įprastas 5 2 2 3 2 2 2" xfId="266"/>
    <cellStyle name="Įprastas 5 2 2 3 2 2 2 2" xfId="1275"/>
    <cellStyle name="Įprastas 5 2 2 3 2 2 2 2 2" xfId="4443"/>
    <cellStyle name="Įprastas 5 2 2 3 2 2 2 2 3" xfId="7467"/>
    <cellStyle name="Įprastas 5 2 2 3 2 2 2 3" xfId="2283"/>
    <cellStyle name="Įprastas 5 2 2 3 2 2 2 3 2" xfId="5451"/>
    <cellStyle name="Įprastas 5 2 2 3 2 2 2 3 3" xfId="8475"/>
    <cellStyle name="Įprastas 5 2 2 3 2 2 2 4" xfId="3435"/>
    <cellStyle name="Įprastas 5 2 2 3 2 2 2 5" xfId="6459"/>
    <cellStyle name="Įprastas 5 2 2 3 2 2 3" xfId="410"/>
    <cellStyle name="Įprastas 5 2 2 3 2 2 3 2" xfId="1419"/>
    <cellStyle name="Įprastas 5 2 2 3 2 2 3 2 2" xfId="4587"/>
    <cellStyle name="Įprastas 5 2 2 3 2 2 3 2 3" xfId="7611"/>
    <cellStyle name="Įprastas 5 2 2 3 2 2 3 3" xfId="2427"/>
    <cellStyle name="Įprastas 5 2 2 3 2 2 3 3 2" xfId="5595"/>
    <cellStyle name="Įprastas 5 2 2 3 2 2 3 3 3" xfId="8619"/>
    <cellStyle name="Įprastas 5 2 2 3 2 2 3 4" xfId="3579"/>
    <cellStyle name="Įprastas 5 2 2 3 2 2 3 5" xfId="6603"/>
    <cellStyle name="Įprastas 5 2 2 3 2 2 4" xfId="555"/>
    <cellStyle name="Įprastas 5 2 2 3 2 2 4 2" xfId="1563"/>
    <cellStyle name="Įprastas 5 2 2 3 2 2 4 2 2" xfId="4731"/>
    <cellStyle name="Įprastas 5 2 2 3 2 2 4 2 3" xfId="7755"/>
    <cellStyle name="Įprastas 5 2 2 3 2 2 4 3" xfId="2571"/>
    <cellStyle name="Įprastas 5 2 2 3 2 2 4 3 2" xfId="5739"/>
    <cellStyle name="Įprastas 5 2 2 3 2 2 4 3 3" xfId="8763"/>
    <cellStyle name="Įprastas 5 2 2 3 2 2 4 4" xfId="3723"/>
    <cellStyle name="Įprastas 5 2 2 3 2 2 4 5" xfId="6747"/>
    <cellStyle name="Įprastas 5 2 2 3 2 2 5" xfId="699"/>
    <cellStyle name="Įprastas 5 2 2 3 2 2 5 2" xfId="1707"/>
    <cellStyle name="Įprastas 5 2 2 3 2 2 5 2 2" xfId="4875"/>
    <cellStyle name="Įprastas 5 2 2 3 2 2 5 2 3" xfId="7899"/>
    <cellStyle name="Įprastas 5 2 2 3 2 2 5 3" xfId="2715"/>
    <cellStyle name="Įprastas 5 2 2 3 2 2 5 3 2" xfId="5883"/>
    <cellStyle name="Įprastas 5 2 2 3 2 2 5 3 3" xfId="8907"/>
    <cellStyle name="Įprastas 5 2 2 3 2 2 5 4" xfId="3867"/>
    <cellStyle name="Įprastas 5 2 2 3 2 2 5 5" xfId="6891"/>
    <cellStyle name="Įprastas 5 2 2 3 2 2 6" xfId="843"/>
    <cellStyle name="Įprastas 5 2 2 3 2 2 6 2" xfId="1851"/>
    <cellStyle name="Įprastas 5 2 2 3 2 2 6 2 2" xfId="5019"/>
    <cellStyle name="Įprastas 5 2 2 3 2 2 6 2 3" xfId="8043"/>
    <cellStyle name="Įprastas 5 2 2 3 2 2 6 3" xfId="2859"/>
    <cellStyle name="Įprastas 5 2 2 3 2 2 6 3 2" xfId="6027"/>
    <cellStyle name="Įprastas 5 2 2 3 2 2 6 3 3" xfId="9051"/>
    <cellStyle name="Įprastas 5 2 2 3 2 2 6 4" xfId="4011"/>
    <cellStyle name="Įprastas 5 2 2 3 2 2 6 5" xfId="7035"/>
    <cellStyle name="Įprastas 5 2 2 3 2 2 7" xfId="987"/>
    <cellStyle name="Įprastas 5 2 2 3 2 2 7 2" xfId="1995"/>
    <cellStyle name="Įprastas 5 2 2 3 2 2 7 2 2" xfId="5163"/>
    <cellStyle name="Įprastas 5 2 2 3 2 2 7 2 3" xfId="8187"/>
    <cellStyle name="Įprastas 5 2 2 3 2 2 7 3" xfId="3003"/>
    <cellStyle name="Įprastas 5 2 2 3 2 2 7 3 2" xfId="6171"/>
    <cellStyle name="Įprastas 5 2 2 3 2 2 7 3 3" xfId="9195"/>
    <cellStyle name="Įprastas 5 2 2 3 2 2 7 4" xfId="4155"/>
    <cellStyle name="Įprastas 5 2 2 3 2 2 7 5" xfId="7179"/>
    <cellStyle name="Įprastas 5 2 2 3 2 2 8" xfId="1131"/>
    <cellStyle name="Įprastas 5 2 2 3 2 2 8 2" xfId="4299"/>
    <cellStyle name="Įprastas 5 2 2 3 2 2 8 3" xfId="7323"/>
    <cellStyle name="Įprastas 5 2 2 3 2 2 9" xfId="2139"/>
    <cellStyle name="Įprastas 5 2 2 3 2 2 9 2" xfId="5307"/>
    <cellStyle name="Įprastas 5 2 2 3 2 2 9 3" xfId="8331"/>
    <cellStyle name="Įprastas 5 2 2 3 2 3" xfId="170"/>
    <cellStyle name="Įprastas 5 2 2 3 2 3 10" xfId="3195"/>
    <cellStyle name="Įprastas 5 2 2 3 2 3 11" xfId="3339"/>
    <cellStyle name="Įprastas 5 2 2 3 2 3 12" xfId="6363"/>
    <cellStyle name="Įprastas 5 2 2 3 2 3 2" xfId="314"/>
    <cellStyle name="Įprastas 5 2 2 3 2 3 2 2" xfId="1323"/>
    <cellStyle name="Įprastas 5 2 2 3 2 3 2 2 2" xfId="4491"/>
    <cellStyle name="Įprastas 5 2 2 3 2 3 2 2 3" xfId="7515"/>
    <cellStyle name="Įprastas 5 2 2 3 2 3 2 3" xfId="2331"/>
    <cellStyle name="Įprastas 5 2 2 3 2 3 2 3 2" xfId="5499"/>
    <cellStyle name="Įprastas 5 2 2 3 2 3 2 3 3" xfId="8523"/>
    <cellStyle name="Įprastas 5 2 2 3 2 3 2 4" xfId="3483"/>
    <cellStyle name="Įprastas 5 2 2 3 2 3 2 5" xfId="6507"/>
    <cellStyle name="Įprastas 5 2 2 3 2 3 3" xfId="458"/>
    <cellStyle name="Įprastas 5 2 2 3 2 3 3 2" xfId="1467"/>
    <cellStyle name="Įprastas 5 2 2 3 2 3 3 2 2" xfId="4635"/>
    <cellStyle name="Įprastas 5 2 2 3 2 3 3 2 3" xfId="7659"/>
    <cellStyle name="Įprastas 5 2 2 3 2 3 3 3" xfId="2475"/>
    <cellStyle name="Įprastas 5 2 2 3 2 3 3 3 2" xfId="5643"/>
    <cellStyle name="Įprastas 5 2 2 3 2 3 3 3 3" xfId="8667"/>
    <cellStyle name="Įprastas 5 2 2 3 2 3 3 4" xfId="3627"/>
    <cellStyle name="Įprastas 5 2 2 3 2 3 3 5" xfId="6651"/>
    <cellStyle name="Įprastas 5 2 2 3 2 3 4" xfId="603"/>
    <cellStyle name="Įprastas 5 2 2 3 2 3 4 2" xfId="1611"/>
    <cellStyle name="Įprastas 5 2 2 3 2 3 4 2 2" xfId="4779"/>
    <cellStyle name="Įprastas 5 2 2 3 2 3 4 2 3" xfId="7803"/>
    <cellStyle name="Įprastas 5 2 2 3 2 3 4 3" xfId="2619"/>
    <cellStyle name="Įprastas 5 2 2 3 2 3 4 3 2" xfId="5787"/>
    <cellStyle name="Įprastas 5 2 2 3 2 3 4 3 3" xfId="8811"/>
    <cellStyle name="Įprastas 5 2 2 3 2 3 4 4" xfId="3771"/>
    <cellStyle name="Įprastas 5 2 2 3 2 3 4 5" xfId="6795"/>
    <cellStyle name="Įprastas 5 2 2 3 2 3 5" xfId="747"/>
    <cellStyle name="Įprastas 5 2 2 3 2 3 5 2" xfId="1755"/>
    <cellStyle name="Įprastas 5 2 2 3 2 3 5 2 2" xfId="4923"/>
    <cellStyle name="Įprastas 5 2 2 3 2 3 5 2 3" xfId="7947"/>
    <cellStyle name="Įprastas 5 2 2 3 2 3 5 3" xfId="2763"/>
    <cellStyle name="Įprastas 5 2 2 3 2 3 5 3 2" xfId="5931"/>
    <cellStyle name="Įprastas 5 2 2 3 2 3 5 3 3" xfId="8955"/>
    <cellStyle name="Įprastas 5 2 2 3 2 3 5 4" xfId="3915"/>
    <cellStyle name="Įprastas 5 2 2 3 2 3 5 5" xfId="6939"/>
    <cellStyle name="Įprastas 5 2 2 3 2 3 6" xfId="891"/>
    <cellStyle name="Įprastas 5 2 2 3 2 3 6 2" xfId="1899"/>
    <cellStyle name="Įprastas 5 2 2 3 2 3 6 2 2" xfId="5067"/>
    <cellStyle name="Įprastas 5 2 2 3 2 3 6 2 3" xfId="8091"/>
    <cellStyle name="Įprastas 5 2 2 3 2 3 6 3" xfId="2907"/>
    <cellStyle name="Įprastas 5 2 2 3 2 3 6 3 2" xfId="6075"/>
    <cellStyle name="Įprastas 5 2 2 3 2 3 6 3 3" xfId="9099"/>
    <cellStyle name="Įprastas 5 2 2 3 2 3 6 4" xfId="4059"/>
    <cellStyle name="Įprastas 5 2 2 3 2 3 6 5" xfId="7083"/>
    <cellStyle name="Įprastas 5 2 2 3 2 3 7" xfId="1035"/>
    <cellStyle name="Įprastas 5 2 2 3 2 3 7 2" xfId="2043"/>
    <cellStyle name="Įprastas 5 2 2 3 2 3 7 2 2" xfId="5211"/>
    <cellStyle name="Įprastas 5 2 2 3 2 3 7 2 3" xfId="8235"/>
    <cellStyle name="Įprastas 5 2 2 3 2 3 7 3" xfId="3051"/>
    <cellStyle name="Įprastas 5 2 2 3 2 3 7 3 2" xfId="6219"/>
    <cellStyle name="Įprastas 5 2 2 3 2 3 7 3 3" xfId="9243"/>
    <cellStyle name="Įprastas 5 2 2 3 2 3 7 4" xfId="4203"/>
    <cellStyle name="Įprastas 5 2 2 3 2 3 7 5" xfId="7227"/>
    <cellStyle name="Įprastas 5 2 2 3 2 3 8" xfId="1179"/>
    <cellStyle name="Įprastas 5 2 2 3 2 3 8 2" xfId="4347"/>
    <cellStyle name="Įprastas 5 2 2 3 2 3 8 3" xfId="7371"/>
    <cellStyle name="Įprastas 5 2 2 3 2 3 9" xfId="2187"/>
    <cellStyle name="Įprastas 5 2 2 3 2 3 9 2" xfId="5355"/>
    <cellStyle name="Įprastas 5 2 2 3 2 3 9 3" xfId="8379"/>
    <cellStyle name="Įprastas 5 2 2 3 2 4" xfId="218"/>
    <cellStyle name="Įprastas 5 2 2 3 2 4 2" xfId="1227"/>
    <cellStyle name="Įprastas 5 2 2 3 2 4 2 2" xfId="4395"/>
    <cellStyle name="Įprastas 5 2 2 3 2 4 2 3" xfId="7419"/>
    <cellStyle name="Įprastas 5 2 2 3 2 4 3" xfId="2235"/>
    <cellStyle name="Įprastas 5 2 2 3 2 4 3 2" xfId="5403"/>
    <cellStyle name="Įprastas 5 2 2 3 2 4 3 3" xfId="8427"/>
    <cellStyle name="Įprastas 5 2 2 3 2 4 4" xfId="3387"/>
    <cellStyle name="Įprastas 5 2 2 3 2 4 5" xfId="6411"/>
    <cellStyle name="Įprastas 5 2 2 3 2 5" xfId="362"/>
    <cellStyle name="Įprastas 5 2 2 3 2 5 2" xfId="1371"/>
    <cellStyle name="Įprastas 5 2 2 3 2 5 2 2" xfId="4539"/>
    <cellStyle name="Įprastas 5 2 2 3 2 5 2 3" xfId="7563"/>
    <cellStyle name="Įprastas 5 2 2 3 2 5 3" xfId="2379"/>
    <cellStyle name="Įprastas 5 2 2 3 2 5 3 2" xfId="5547"/>
    <cellStyle name="Įprastas 5 2 2 3 2 5 3 3" xfId="8571"/>
    <cellStyle name="Įprastas 5 2 2 3 2 5 4" xfId="3531"/>
    <cellStyle name="Įprastas 5 2 2 3 2 5 5" xfId="6555"/>
    <cellStyle name="Įprastas 5 2 2 3 2 6" xfId="507"/>
    <cellStyle name="Įprastas 5 2 2 3 2 6 2" xfId="1515"/>
    <cellStyle name="Įprastas 5 2 2 3 2 6 2 2" xfId="4683"/>
    <cellStyle name="Įprastas 5 2 2 3 2 6 2 3" xfId="7707"/>
    <cellStyle name="Įprastas 5 2 2 3 2 6 3" xfId="2523"/>
    <cellStyle name="Įprastas 5 2 2 3 2 6 3 2" xfId="5691"/>
    <cellStyle name="Įprastas 5 2 2 3 2 6 3 3" xfId="8715"/>
    <cellStyle name="Įprastas 5 2 2 3 2 6 4" xfId="3675"/>
    <cellStyle name="Įprastas 5 2 2 3 2 6 5" xfId="6699"/>
    <cellStyle name="Įprastas 5 2 2 3 2 7" xfId="651"/>
    <cellStyle name="Įprastas 5 2 2 3 2 7 2" xfId="1659"/>
    <cellStyle name="Įprastas 5 2 2 3 2 7 2 2" xfId="4827"/>
    <cellStyle name="Įprastas 5 2 2 3 2 7 2 3" xfId="7851"/>
    <cellStyle name="Įprastas 5 2 2 3 2 7 3" xfId="2667"/>
    <cellStyle name="Įprastas 5 2 2 3 2 7 3 2" xfId="5835"/>
    <cellStyle name="Įprastas 5 2 2 3 2 7 3 3" xfId="8859"/>
    <cellStyle name="Įprastas 5 2 2 3 2 7 4" xfId="3819"/>
    <cellStyle name="Įprastas 5 2 2 3 2 7 5" xfId="6843"/>
    <cellStyle name="Įprastas 5 2 2 3 2 8" xfId="795"/>
    <cellStyle name="Įprastas 5 2 2 3 2 8 2" xfId="1803"/>
    <cellStyle name="Įprastas 5 2 2 3 2 8 2 2" xfId="4971"/>
    <cellStyle name="Įprastas 5 2 2 3 2 8 2 3" xfId="7995"/>
    <cellStyle name="Įprastas 5 2 2 3 2 8 3" xfId="2811"/>
    <cellStyle name="Įprastas 5 2 2 3 2 8 3 2" xfId="5979"/>
    <cellStyle name="Įprastas 5 2 2 3 2 8 3 3" xfId="9003"/>
    <cellStyle name="Įprastas 5 2 2 3 2 8 4" xfId="3963"/>
    <cellStyle name="Įprastas 5 2 2 3 2 8 5" xfId="6987"/>
    <cellStyle name="Įprastas 5 2 2 3 2 9" xfId="939"/>
    <cellStyle name="Įprastas 5 2 2 3 2 9 2" xfId="1947"/>
    <cellStyle name="Įprastas 5 2 2 3 2 9 2 2" xfId="5115"/>
    <cellStyle name="Įprastas 5 2 2 3 2 9 2 3" xfId="8139"/>
    <cellStyle name="Įprastas 5 2 2 3 2 9 3" xfId="2955"/>
    <cellStyle name="Įprastas 5 2 2 3 2 9 3 2" xfId="6123"/>
    <cellStyle name="Įprastas 5 2 2 3 2 9 3 3" xfId="9147"/>
    <cellStyle name="Įprastas 5 2 2 3 2 9 4" xfId="4107"/>
    <cellStyle name="Įprastas 5 2 2 3 2 9 5" xfId="7131"/>
    <cellStyle name="Įprastas 5 2 2 3 3" xfId="96"/>
    <cellStyle name="Įprastas 5 2 2 3 3 10" xfId="3123"/>
    <cellStyle name="Įprastas 5 2 2 3 3 11" xfId="3267"/>
    <cellStyle name="Įprastas 5 2 2 3 3 12" xfId="6291"/>
    <cellStyle name="Įprastas 5 2 2 3 3 2" xfId="242"/>
    <cellStyle name="Įprastas 5 2 2 3 3 2 2" xfId="1251"/>
    <cellStyle name="Įprastas 5 2 2 3 3 2 2 2" xfId="4419"/>
    <cellStyle name="Įprastas 5 2 2 3 3 2 2 3" xfId="7443"/>
    <cellStyle name="Įprastas 5 2 2 3 3 2 3" xfId="2259"/>
    <cellStyle name="Įprastas 5 2 2 3 3 2 3 2" xfId="5427"/>
    <cellStyle name="Įprastas 5 2 2 3 3 2 3 3" xfId="8451"/>
    <cellStyle name="Įprastas 5 2 2 3 3 2 4" xfId="3411"/>
    <cellStyle name="Įprastas 5 2 2 3 3 2 5" xfId="6435"/>
    <cellStyle name="Įprastas 5 2 2 3 3 3" xfId="386"/>
    <cellStyle name="Įprastas 5 2 2 3 3 3 2" xfId="1395"/>
    <cellStyle name="Įprastas 5 2 2 3 3 3 2 2" xfId="4563"/>
    <cellStyle name="Įprastas 5 2 2 3 3 3 2 3" xfId="7587"/>
    <cellStyle name="Įprastas 5 2 2 3 3 3 3" xfId="2403"/>
    <cellStyle name="Įprastas 5 2 2 3 3 3 3 2" xfId="5571"/>
    <cellStyle name="Įprastas 5 2 2 3 3 3 3 3" xfId="8595"/>
    <cellStyle name="Įprastas 5 2 2 3 3 3 4" xfId="3555"/>
    <cellStyle name="Įprastas 5 2 2 3 3 3 5" xfId="6579"/>
    <cellStyle name="Įprastas 5 2 2 3 3 4" xfId="531"/>
    <cellStyle name="Įprastas 5 2 2 3 3 4 2" xfId="1539"/>
    <cellStyle name="Įprastas 5 2 2 3 3 4 2 2" xfId="4707"/>
    <cellStyle name="Įprastas 5 2 2 3 3 4 2 3" xfId="7731"/>
    <cellStyle name="Įprastas 5 2 2 3 3 4 3" xfId="2547"/>
    <cellStyle name="Įprastas 5 2 2 3 3 4 3 2" xfId="5715"/>
    <cellStyle name="Įprastas 5 2 2 3 3 4 3 3" xfId="8739"/>
    <cellStyle name="Įprastas 5 2 2 3 3 4 4" xfId="3699"/>
    <cellStyle name="Įprastas 5 2 2 3 3 4 5" xfId="6723"/>
    <cellStyle name="Įprastas 5 2 2 3 3 5" xfId="675"/>
    <cellStyle name="Įprastas 5 2 2 3 3 5 2" xfId="1683"/>
    <cellStyle name="Įprastas 5 2 2 3 3 5 2 2" xfId="4851"/>
    <cellStyle name="Įprastas 5 2 2 3 3 5 2 3" xfId="7875"/>
    <cellStyle name="Įprastas 5 2 2 3 3 5 3" xfId="2691"/>
    <cellStyle name="Įprastas 5 2 2 3 3 5 3 2" xfId="5859"/>
    <cellStyle name="Įprastas 5 2 2 3 3 5 3 3" xfId="8883"/>
    <cellStyle name="Įprastas 5 2 2 3 3 5 4" xfId="3843"/>
    <cellStyle name="Įprastas 5 2 2 3 3 5 5" xfId="6867"/>
    <cellStyle name="Įprastas 5 2 2 3 3 6" xfId="819"/>
    <cellStyle name="Įprastas 5 2 2 3 3 6 2" xfId="1827"/>
    <cellStyle name="Įprastas 5 2 2 3 3 6 2 2" xfId="4995"/>
    <cellStyle name="Įprastas 5 2 2 3 3 6 2 3" xfId="8019"/>
    <cellStyle name="Įprastas 5 2 2 3 3 6 3" xfId="2835"/>
    <cellStyle name="Įprastas 5 2 2 3 3 6 3 2" xfId="6003"/>
    <cellStyle name="Įprastas 5 2 2 3 3 6 3 3" xfId="9027"/>
    <cellStyle name="Įprastas 5 2 2 3 3 6 4" xfId="3987"/>
    <cellStyle name="Įprastas 5 2 2 3 3 6 5" xfId="7011"/>
    <cellStyle name="Įprastas 5 2 2 3 3 7" xfId="963"/>
    <cellStyle name="Įprastas 5 2 2 3 3 7 2" xfId="1971"/>
    <cellStyle name="Įprastas 5 2 2 3 3 7 2 2" xfId="5139"/>
    <cellStyle name="Įprastas 5 2 2 3 3 7 2 3" xfId="8163"/>
    <cellStyle name="Įprastas 5 2 2 3 3 7 3" xfId="2979"/>
    <cellStyle name="Įprastas 5 2 2 3 3 7 3 2" xfId="6147"/>
    <cellStyle name="Įprastas 5 2 2 3 3 7 3 3" xfId="9171"/>
    <cellStyle name="Įprastas 5 2 2 3 3 7 4" xfId="4131"/>
    <cellStyle name="Įprastas 5 2 2 3 3 7 5" xfId="7155"/>
    <cellStyle name="Įprastas 5 2 2 3 3 8" xfId="1107"/>
    <cellStyle name="Įprastas 5 2 2 3 3 8 2" xfId="4275"/>
    <cellStyle name="Įprastas 5 2 2 3 3 8 3" xfId="7299"/>
    <cellStyle name="Įprastas 5 2 2 3 3 9" xfId="2115"/>
    <cellStyle name="Įprastas 5 2 2 3 3 9 2" xfId="5283"/>
    <cellStyle name="Įprastas 5 2 2 3 3 9 3" xfId="8307"/>
    <cellStyle name="Įprastas 5 2 2 3 4" xfId="146"/>
    <cellStyle name="Įprastas 5 2 2 3 4 10" xfId="3171"/>
    <cellStyle name="Įprastas 5 2 2 3 4 11" xfId="3315"/>
    <cellStyle name="Įprastas 5 2 2 3 4 12" xfId="6339"/>
    <cellStyle name="Įprastas 5 2 2 3 4 2" xfId="290"/>
    <cellStyle name="Įprastas 5 2 2 3 4 2 2" xfId="1299"/>
    <cellStyle name="Įprastas 5 2 2 3 4 2 2 2" xfId="4467"/>
    <cellStyle name="Įprastas 5 2 2 3 4 2 2 3" xfId="7491"/>
    <cellStyle name="Įprastas 5 2 2 3 4 2 3" xfId="2307"/>
    <cellStyle name="Įprastas 5 2 2 3 4 2 3 2" xfId="5475"/>
    <cellStyle name="Įprastas 5 2 2 3 4 2 3 3" xfId="8499"/>
    <cellStyle name="Įprastas 5 2 2 3 4 2 4" xfId="3459"/>
    <cellStyle name="Įprastas 5 2 2 3 4 2 5" xfId="6483"/>
    <cellStyle name="Įprastas 5 2 2 3 4 3" xfId="434"/>
    <cellStyle name="Įprastas 5 2 2 3 4 3 2" xfId="1443"/>
    <cellStyle name="Įprastas 5 2 2 3 4 3 2 2" xfId="4611"/>
    <cellStyle name="Įprastas 5 2 2 3 4 3 2 3" xfId="7635"/>
    <cellStyle name="Įprastas 5 2 2 3 4 3 3" xfId="2451"/>
    <cellStyle name="Įprastas 5 2 2 3 4 3 3 2" xfId="5619"/>
    <cellStyle name="Įprastas 5 2 2 3 4 3 3 3" xfId="8643"/>
    <cellStyle name="Įprastas 5 2 2 3 4 3 4" xfId="3603"/>
    <cellStyle name="Įprastas 5 2 2 3 4 3 5" xfId="6627"/>
    <cellStyle name="Įprastas 5 2 2 3 4 4" xfId="579"/>
    <cellStyle name="Įprastas 5 2 2 3 4 4 2" xfId="1587"/>
    <cellStyle name="Įprastas 5 2 2 3 4 4 2 2" xfId="4755"/>
    <cellStyle name="Įprastas 5 2 2 3 4 4 2 3" xfId="7779"/>
    <cellStyle name="Įprastas 5 2 2 3 4 4 3" xfId="2595"/>
    <cellStyle name="Įprastas 5 2 2 3 4 4 3 2" xfId="5763"/>
    <cellStyle name="Įprastas 5 2 2 3 4 4 3 3" xfId="8787"/>
    <cellStyle name="Įprastas 5 2 2 3 4 4 4" xfId="3747"/>
    <cellStyle name="Įprastas 5 2 2 3 4 4 5" xfId="6771"/>
    <cellStyle name="Įprastas 5 2 2 3 4 5" xfId="723"/>
    <cellStyle name="Įprastas 5 2 2 3 4 5 2" xfId="1731"/>
    <cellStyle name="Įprastas 5 2 2 3 4 5 2 2" xfId="4899"/>
    <cellStyle name="Įprastas 5 2 2 3 4 5 2 3" xfId="7923"/>
    <cellStyle name="Įprastas 5 2 2 3 4 5 3" xfId="2739"/>
    <cellStyle name="Įprastas 5 2 2 3 4 5 3 2" xfId="5907"/>
    <cellStyle name="Įprastas 5 2 2 3 4 5 3 3" xfId="8931"/>
    <cellStyle name="Įprastas 5 2 2 3 4 5 4" xfId="3891"/>
    <cellStyle name="Įprastas 5 2 2 3 4 5 5" xfId="6915"/>
    <cellStyle name="Įprastas 5 2 2 3 4 6" xfId="867"/>
    <cellStyle name="Įprastas 5 2 2 3 4 6 2" xfId="1875"/>
    <cellStyle name="Įprastas 5 2 2 3 4 6 2 2" xfId="5043"/>
    <cellStyle name="Įprastas 5 2 2 3 4 6 2 3" xfId="8067"/>
    <cellStyle name="Įprastas 5 2 2 3 4 6 3" xfId="2883"/>
    <cellStyle name="Įprastas 5 2 2 3 4 6 3 2" xfId="6051"/>
    <cellStyle name="Įprastas 5 2 2 3 4 6 3 3" xfId="9075"/>
    <cellStyle name="Įprastas 5 2 2 3 4 6 4" xfId="4035"/>
    <cellStyle name="Įprastas 5 2 2 3 4 6 5" xfId="7059"/>
    <cellStyle name="Įprastas 5 2 2 3 4 7" xfId="1011"/>
    <cellStyle name="Įprastas 5 2 2 3 4 7 2" xfId="2019"/>
    <cellStyle name="Įprastas 5 2 2 3 4 7 2 2" xfId="5187"/>
    <cellStyle name="Įprastas 5 2 2 3 4 7 2 3" xfId="8211"/>
    <cellStyle name="Įprastas 5 2 2 3 4 7 3" xfId="3027"/>
    <cellStyle name="Įprastas 5 2 2 3 4 7 3 2" xfId="6195"/>
    <cellStyle name="Įprastas 5 2 2 3 4 7 3 3" xfId="9219"/>
    <cellStyle name="Įprastas 5 2 2 3 4 7 4" xfId="4179"/>
    <cellStyle name="Įprastas 5 2 2 3 4 7 5" xfId="7203"/>
    <cellStyle name="Įprastas 5 2 2 3 4 8" xfId="1155"/>
    <cellStyle name="Įprastas 5 2 2 3 4 8 2" xfId="4323"/>
    <cellStyle name="Įprastas 5 2 2 3 4 8 3" xfId="7347"/>
    <cellStyle name="Įprastas 5 2 2 3 4 9" xfId="2163"/>
    <cellStyle name="Įprastas 5 2 2 3 4 9 2" xfId="5331"/>
    <cellStyle name="Įprastas 5 2 2 3 4 9 3" xfId="8355"/>
    <cellStyle name="Įprastas 5 2 2 3 5" xfId="194"/>
    <cellStyle name="Įprastas 5 2 2 3 5 2" xfId="1203"/>
    <cellStyle name="Įprastas 5 2 2 3 5 2 2" xfId="4371"/>
    <cellStyle name="Įprastas 5 2 2 3 5 2 3" xfId="7395"/>
    <cellStyle name="Įprastas 5 2 2 3 5 3" xfId="2211"/>
    <cellStyle name="Įprastas 5 2 2 3 5 3 2" xfId="5379"/>
    <cellStyle name="Įprastas 5 2 2 3 5 3 3" xfId="8403"/>
    <cellStyle name="Įprastas 5 2 2 3 5 4" xfId="3363"/>
    <cellStyle name="Įprastas 5 2 2 3 5 5" xfId="6387"/>
    <cellStyle name="Įprastas 5 2 2 3 6" xfId="338"/>
    <cellStyle name="Įprastas 5 2 2 3 6 2" xfId="1347"/>
    <cellStyle name="Įprastas 5 2 2 3 6 2 2" xfId="4515"/>
    <cellStyle name="Įprastas 5 2 2 3 6 2 3" xfId="7539"/>
    <cellStyle name="Įprastas 5 2 2 3 6 3" xfId="2355"/>
    <cellStyle name="Įprastas 5 2 2 3 6 3 2" xfId="5523"/>
    <cellStyle name="Įprastas 5 2 2 3 6 3 3" xfId="8547"/>
    <cellStyle name="Įprastas 5 2 2 3 6 4" xfId="3507"/>
    <cellStyle name="Įprastas 5 2 2 3 6 5" xfId="6531"/>
    <cellStyle name="Įprastas 5 2 2 3 7" xfId="483"/>
    <cellStyle name="Įprastas 5 2 2 3 7 2" xfId="1491"/>
    <cellStyle name="Įprastas 5 2 2 3 7 2 2" xfId="4659"/>
    <cellStyle name="Įprastas 5 2 2 3 7 2 3" xfId="7683"/>
    <cellStyle name="Įprastas 5 2 2 3 7 3" xfId="2499"/>
    <cellStyle name="Įprastas 5 2 2 3 7 3 2" xfId="5667"/>
    <cellStyle name="Įprastas 5 2 2 3 7 3 3" xfId="8691"/>
    <cellStyle name="Įprastas 5 2 2 3 7 4" xfId="3651"/>
    <cellStyle name="Įprastas 5 2 2 3 7 5" xfId="6675"/>
    <cellStyle name="Įprastas 5 2 2 3 8" xfId="627"/>
    <cellStyle name="Įprastas 5 2 2 3 8 2" xfId="1635"/>
    <cellStyle name="Įprastas 5 2 2 3 8 2 2" xfId="4803"/>
    <cellStyle name="Įprastas 5 2 2 3 8 2 3" xfId="7827"/>
    <cellStyle name="Įprastas 5 2 2 3 8 3" xfId="2643"/>
    <cellStyle name="Įprastas 5 2 2 3 8 3 2" xfId="5811"/>
    <cellStyle name="Įprastas 5 2 2 3 8 3 3" xfId="8835"/>
    <cellStyle name="Įprastas 5 2 2 3 8 4" xfId="3795"/>
    <cellStyle name="Įprastas 5 2 2 3 8 5" xfId="6819"/>
    <cellStyle name="Įprastas 5 2 2 3 9" xfId="771"/>
    <cellStyle name="Įprastas 5 2 2 3 9 2" xfId="1779"/>
    <cellStyle name="Įprastas 5 2 2 3 9 2 2" xfId="4947"/>
    <cellStyle name="Įprastas 5 2 2 3 9 2 3" xfId="7971"/>
    <cellStyle name="Įprastas 5 2 2 3 9 3" xfId="2787"/>
    <cellStyle name="Įprastas 5 2 2 3 9 3 2" xfId="5955"/>
    <cellStyle name="Įprastas 5 2 2 3 9 3 3" xfId="8979"/>
    <cellStyle name="Įprastas 5 2 2 3 9 4" xfId="3939"/>
    <cellStyle name="Įprastas 5 2 2 3 9 5" xfId="6963"/>
    <cellStyle name="Įprastas 5 2 2 4" xfId="58"/>
    <cellStyle name="Įprastas 5 2 2 4 10" xfId="1071"/>
    <cellStyle name="Įprastas 5 2 2 4 10 2" xfId="4239"/>
    <cellStyle name="Įprastas 5 2 2 4 10 3" xfId="7263"/>
    <cellStyle name="Įprastas 5 2 2 4 11" xfId="2079"/>
    <cellStyle name="Įprastas 5 2 2 4 11 2" xfId="5247"/>
    <cellStyle name="Įprastas 5 2 2 4 11 3" xfId="8271"/>
    <cellStyle name="Įprastas 5 2 2 4 12" xfId="3087"/>
    <cellStyle name="Įprastas 5 2 2 4 13" xfId="3231"/>
    <cellStyle name="Įprastas 5 2 2 4 14" xfId="6255"/>
    <cellStyle name="Įprastas 5 2 2 4 2" xfId="108"/>
    <cellStyle name="Įprastas 5 2 2 4 2 10" xfId="3135"/>
    <cellStyle name="Įprastas 5 2 2 4 2 11" xfId="3279"/>
    <cellStyle name="Įprastas 5 2 2 4 2 12" xfId="6303"/>
    <cellStyle name="Įprastas 5 2 2 4 2 2" xfId="254"/>
    <cellStyle name="Įprastas 5 2 2 4 2 2 2" xfId="1263"/>
    <cellStyle name="Įprastas 5 2 2 4 2 2 2 2" xfId="4431"/>
    <cellStyle name="Įprastas 5 2 2 4 2 2 2 3" xfId="7455"/>
    <cellStyle name="Įprastas 5 2 2 4 2 2 3" xfId="2271"/>
    <cellStyle name="Įprastas 5 2 2 4 2 2 3 2" xfId="5439"/>
    <cellStyle name="Įprastas 5 2 2 4 2 2 3 3" xfId="8463"/>
    <cellStyle name="Įprastas 5 2 2 4 2 2 4" xfId="3423"/>
    <cellStyle name="Įprastas 5 2 2 4 2 2 5" xfId="6447"/>
    <cellStyle name="Įprastas 5 2 2 4 2 3" xfId="398"/>
    <cellStyle name="Įprastas 5 2 2 4 2 3 2" xfId="1407"/>
    <cellStyle name="Įprastas 5 2 2 4 2 3 2 2" xfId="4575"/>
    <cellStyle name="Įprastas 5 2 2 4 2 3 2 3" xfId="7599"/>
    <cellStyle name="Įprastas 5 2 2 4 2 3 3" xfId="2415"/>
    <cellStyle name="Įprastas 5 2 2 4 2 3 3 2" xfId="5583"/>
    <cellStyle name="Įprastas 5 2 2 4 2 3 3 3" xfId="8607"/>
    <cellStyle name="Įprastas 5 2 2 4 2 3 4" xfId="3567"/>
    <cellStyle name="Įprastas 5 2 2 4 2 3 5" xfId="6591"/>
    <cellStyle name="Įprastas 5 2 2 4 2 4" xfId="543"/>
    <cellStyle name="Įprastas 5 2 2 4 2 4 2" xfId="1551"/>
    <cellStyle name="Įprastas 5 2 2 4 2 4 2 2" xfId="4719"/>
    <cellStyle name="Įprastas 5 2 2 4 2 4 2 3" xfId="7743"/>
    <cellStyle name="Įprastas 5 2 2 4 2 4 3" xfId="2559"/>
    <cellStyle name="Įprastas 5 2 2 4 2 4 3 2" xfId="5727"/>
    <cellStyle name="Įprastas 5 2 2 4 2 4 3 3" xfId="8751"/>
    <cellStyle name="Įprastas 5 2 2 4 2 4 4" xfId="3711"/>
    <cellStyle name="Įprastas 5 2 2 4 2 4 5" xfId="6735"/>
    <cellStyle name="Įprastas 5 2 2 4 2 5" xfId="687"/>
    <cellStyle name="Įprastas 5 2 2 4 2 5 2" xfId="1695"/>
    <cellStyle name="Įprastas 5 2 2 4 2 5 2 2" xfId="4863"/>
    <cellStyle name="Įprastas 5 2 2 4 2 5 2 3" xfId="7887"/>
    <cellStyle name="Įprastas 5 2 2 4 2 5 3" xfId="2703"/>
    <cellStyle name="Įprastas 5 2 2 4 2 5 3 2" xfId="5871"/>
    <cellStyle name="Įprastas 5 2 2 4 2 5 3 3" xfId="8895"/>
    <cellStyle name="Įprastas 5 2 2 4 2 5 4" xfId="3855"/>
    <cellStyle name="Įprastas 5 2 2 4 2 5 5" xfId="6879"/>
    <cellStyle name="Įprastas 5 2 2 4 2 6" xfId="831"/>
    <cellStyle name="Įprastas 5 2 2 4 2 6 2" xfId="1839"/>
    <cellStyle name="Įprastas 5 2 2 4 2 6 2 2" xfId="5007"/>
    <cellStyle name="Įprastas 5 2 2 4 2 6 2 3" xfId="8031"/>
    <cellStyle name="Įprastas 5 2 2 4 2 6 3" xfId="2847"/>
    <cellStyle name="Įprastas 5 2 2 4 2 6 3 2" xfId="6015"/>
    <cellStyle name="Įprastas 5 2 2 4 2 6 3 3" xfId="9039"/>
    <cellStyle name="Įprastas 5 2 2 4 2 6 4" xfId="3999"/>
    <cellStyle name="Įprastas 5 2 2 4 2 6 5" xfId="7023"/>
    <cellStyle name="Įprastas 5 2 2 4 2 7" xfId="975"/>
    <cellStyle name="Įprastas 5 2 2 4 2 7 2" xfId="1983"/>
    <cellStyle name="Įprastas 5 2 2 4 2 7 2 2" xfId="5151"/>
    <cellStyle name="Įprastas 5 2 2 4 2 7 2 3" xfId="8175"/>
    <cellStyle name="Įprastas 5 2 2 4 2 7 3" xfId="2991"/>
    <cellStyle name="Įprastas 5 2 2 4 2 7 3 2" xfId="6159"/>
    <cellStyle name="Įprastas 5 2 2 4 2 7 3 3" xfId="9183"/>
    <cellStyle name="Įprastas 5 2 2 4 2 7 4" xfId="4143"/>
    <cellStyle name="Įprastas 5 2 2 4 2 7 5" xfId="7167"/>
    <cellStyle name="Įprastas 5 2 2 4 2 8" xfId="1119"/>
    <cellStyle name="Įprastas 5 2 2 4 2 8 2" xfId="4287"/>
    <cellStyle name="Įprastas 5 2 2 4 2 8 3" xfId="7311"/>
    <cellStyle name="Įprastas 5 2 2 4 2 9" xfId="2127"/>
    <cellStyle name="Įprastas 5 2 2 4 2 9 2" xfId="5295"/>
    <cellStyle name="Įprastas 5 2 2 4 2 9 3" xfId="8319"/>
    <cellStyle name="Įprastas 5 2 2 4 3" xfId="158"/>
    <cellStyle name="Įprastas 5 2 2 4 3 10" xfId="3183"/>
    <cellStyle name="Įprastas 5 2 2 4 3 11" xfId="3327"/>
    <cellStyle name="Įprastas 5 2 2 4 3 12" xfId="6351"/>
    <cellStyle name="Įprastas 5 2 2 4 3 2" xfId="302"/>
    <cellStyle name="Įprastas 5 2 2 4 3 2 2" xfId="1311"/>
    <cellStyle name="Įprastas 5 2 2 4 3 2 2 2" xfId="4479"/>
    <cellStyle name="Įprastas 5 2 2 4 3 2 2 3" xfId="7503"/>
    <cellStyle name="Įprastas 5 2 2 4 3 2 3" xfId="2319"/>
    <cellStyle name="Įprastas 5 2 2 4 3 2 3 2" xfId="5487"/>
    <cellStyle name="Įprastas 5 2 2 4 3 2 3 3" xfId="8511"/>
    <cellStyle name="Įprastas 5 2 2 4 3 2 4" xfId="3471"/>
    <cellStyle name="Įprastas 5 2 2 4 3 2 5" xfId="6495"/>
    <cellStyle name="Įprastas 5 2 2 4 3 3" xfId="446"/>
    <cellStyle name="Įprastas 5 2 2 4 3 3 2" xfId="1455"/>
    <cellStyle name="Įprastas 5 2 2 4 3 3 2 2" xfId="4623"/>
    <cellStyle name="Įprastas 5 2 2 4 3 3 2 3" xfId="7647"/>
    <cellStyle name="Įprastas 5 2 2 4 3 3 3" xfId="2463"/>
    <cellStyle name="Įprastas 5 2 2 4 3 3 3 2" xfId="5631"/>
    <cellStyle name="Įprastas 5 2 2 4 3 3 3 3" xfId="8655"/>
    <cellStyle name="Įprastas 5 2 2 4 3 3 4" xfId="3615"/>
    <cellStyle name="Įprastas 5 2 2 4 3 3 5" xfId="6639"/>
    <cellStyle name="Įprastas 5 2 2 4 3 4" xfId="591"/>
    <cellStyle name="Įprastas 5 2 2 4 3 4 2" xfId="1599"/>
    <cellStyle name="Įprastas 5 2 2 4 3 4 2 2" xfId="4767"/>
    <cellStyle name="Įprastas 5 2 2 4 3 4 2 3" xfId="7791"/>
    <cellStyle name="Įprastas 5 2 2 4 3 4 3" xfId="2607"/>
    <cellStyle name="Įprastas 5 2 2 4 3 4 3 2" xfId="5775"/>
    <cellStyle name="Įprastas 5 2 2 4 3 4 3 3" xfId="8799"/>
    <cellStyle name="Įprastas 5 2 2 4 3 4 4" xfId="3759"/>
    <cellStyle name="Įprastas 5 2 2 4 3 4 5" xfId="6783"/>
    <cellStyle name="Įprastas 5 2 2 4 3 5" xfId="735"/>
    <cellStyle name="Įprastas 5 2 2 4 3 5 2" xfId="1743"/>
    <cellStyle name="Įprastas 5 2 2 4 3 5 2 2" xfId="4911"/>
    <cellStyle name="Įprastas 5 2 2 4 3 5 2 3" xfId="7935"/>
    <cellStyle name="Įprastas 5 2 2 4 3 5 3" xfId="2751"/>
    <cellStyle name="Įprastas 5 2 2 4 3 5 3 2" xfId="5919"/>
    <cellStyle name="Įprastas 5 2 2 4 3 5 3 3" xfId="8943"/>
    <cellStyle name="Įprastas 5 2 2 4 3 5 4" xfId="3903"/>
    <cellStyle name="Įprastas 5 2 2 4 3 5 5" xfId="6927"/>
    <cellStyle name="Įprastas 5 2 2 4 3 6" xfId="879"/>
    <cellStyle name="Įprastas 5 2 2 4 3 6 2" xfId="1887"/>
    <cellStyle name="Įprastas 5 2 2 4 3 6 2 2" xfId="5055"/>
    <cellStyle name="Įprastas 5 2 2 4 3 6 2 3" xfId="8079"/>
    <cellStyle name="Įprastas 5 2 2 4 3 6 3" xfId="2895"/>
    <cellStyle name="Įprastas 5 2 2 4 3 6 3 2" xfId="6063"/>
    <cellStyle name="Įprastas 5 2 2 4 3 6 3 3" xfId="9087"/>
    <cellStyle name="Įprastas 5 2 2 4 3 6 4" xfId="4047"/>
    <cellStyle name="Įprastas 5 2 2 4 3 6 5" xfId="7071"/>
    <cellStyle name="Įprastas 5 2 2 4 3 7" xfId="1023"/>
    <cellStyle name="Įprastas 5 2 2 4 3 7 2" xfId="2031"/>
    <cellStyle name="Įprastas 5 2 2 4 3 7 2 2" xfId="5199"/>
    <cellStyle name="Įprastas 5 2 2 4 3 7 2 3" xfId="8223"/>
    <cellStyle name="Įprastas 5 2 2 4 3 7 3" xfId="3039"/>
    <cellStyle name="Įprastas 5 2 2 4 3 7 3 2" xfId="6207"/>
    <cellStyle name="Įprastas 5 2 2 4 3 7 3 3" xfId="9231"/>
    <cellStyle name="Įprastas 5 2 2 4 3 7 4" xfId="4191"/>
    <cellStyle name="Įprastas 5 2 2 4 3 7 5" xfId="7215"/>
    <cellStyle name="Įprastas 5 2 2 4 3 8" xfId="1167"/>
    <cellStyle name="Įprastas 5 2 2 4 3 8 2" xfId="4335"/>
    <cellStyle name="Įprastas 5 2 2 4 3 8 3" xfId="7359"/>
    <cellStyle name="Įprastas 5 2 2 4 3 9" xfId="2175"/>
    <cellStyle name="Įprastas 5 2 2 4 3 9 2" xfId="5343"/>
    <cellStyle name="Įprastas 5 2 2 4 3 9 3" xfId="8367"/>
    <cellStyle name="Įprastas 5 2 2 4 4" xfId="206"/>
    <cellStyle name="Įprastas 5 2 2 4 4 2" xfId="1215"/>
    <cellStyle name="Įprastas 5 2 2 4 4 2 2" xfId="4383"/>
    <cellStyle name="Įprastas 5 2 2 4 4 2 3" xfId="7407"/>
    <cellStyle name="Įprastas 5 2 2 4 4 3" xfId="2223"/>
    <cellStyle name="Įprastas 5 2 2 4 4 3 2" xfId="5391"/>
    <cellStyle name="Įprastas 5 2 2 4 4 3 3" xfId="8415"/>
    <cellStyle name="Įprastas 5 2 2 4 4 4" xfId="3375"/>
    <cellStyle name="Įprastas 5 2 2 4 4 5" xfId="6399"/>
    <cellStyle name="Įprastas 5 2 2 4 5" xfId="350"/>
    <cellStyle name="Įprastas 5 2 2 4 5 2" xfId="1359"/>
    <cellStyle name="Įprastas 5 2 2 4 5 2 2" xfId="4527"/>
    <cellStyle name="Įprastas 5 2 2 4 5 2 3" xfId="7551"/>
    <cellStyle name="Įprastas 5 2 2 4 5 3" xfId="2367"/>
    <cellStyle name="Įprastas 5 2 2 4 5 3 2" xfId="5535"/>
    <cellStyle name="Įprastas 5 2 2 4 5 3 3" xfId="8559"/>
    <cellStyle name="Įprastas 5 2 2 4 5 4" xfId="3519"/>
    <cellStyle name="Įprastas 5 2 2 4 5 5" xfId="6543"/>
    <cellStyle name="Įprastas 5 2 2 4 6" xfId="495"/>
    <cellStyle name="Įprastas 5 2 2 4 6 2" xfId="1503"/>
    <cellStyle name="Įprastas 5 2 2 4 6 2 2" xfId="4671"/>
    <cellStyle name="Įprastas 5 2 2 4 6 2 3" xfId="7695"/>
    <cellStyle name="Įprastas 5 2 2 4 6 3" xfId="2511"/>
    <cellStyle name="Įprastas 5 2 2 4 6 3 2" xfId="5679"/>
    <cellStyle name="Įprastas 5 2 2 4 6 3 3" xfId="8703"/>
    <cellStyle name="Įprastas 5 2 2 4 6 4" xfId="3663"/>
    <cellStyle name="Įprastas 5 2 2 4 6 5" xfId="6687"/>
    <cellStyle name="Įprastas 5 2 2 4 7" xfId="639"/>
    <cellStyle name="Įprastas 5 2 2 4 7 2" xfId="1647"/>
    <cellStyle name="Įprastas 5 2 2 4 7 2 2" xfId="4815"/>
    <cellStyle name="Įprastas 5 2 2 4 7 2 3" xfId="7839"/>
    <cellStyle name="Įprastas 5 2 2 4 7 3" xfId="2655"/>
    <cellStyle name="Įprastas 5 2 2 4 7 3 2" xfId="5823"/>
    <cellStyle name="Įprastas 5 2 2 4 7 3 3" xfId="8847"/>
    <cellStyle name="Įprastas 5 2 2 4 7 4" xfId="3807"/>
    <cellStyle name="Įprastas 5 2 2 4 7 5" xfId="6831"/>
    <cellStyle name="Įprastas 5 2 2 4 8" xfId="783"/>
    <cellStyle name="Įprastas 5 2 2 4 8 2" xfId="1791"/>
    <cellStyle name="Įprastas 5 2 2 4 8 2 2" xfId="4959"/>
    <cellStyle name="Įprastas 5 2 2 4 8 2 3" xfId="7983"/>
    <cellStyle name="Įprastas 5 2 2 4 8 3" xfId="2799"/>
    <cellStyle name="Įprastas 5 2 2 4 8 3 2" xfId="5967"/>
    <cellStyle name="Įprastas 5 2 2 4 8 3 3" xfId="8991"/>
    <cellStyle name="Įprastas 5 2 2 4 8 4" xfId="3951"/>
    <cellStyle name="Įprastas 5 2 2 4 8 5" xfId="6975"/>
    <cellStyle name="Įprastas 5 2 2 4 9" xfId="927"/>
    <cellStyle name="Įprastas 5 2 2 4 9 2" xfId="1935"/>
    <cellStyle name="Įprastas 5 2 2 4 9 2 2" xfId="5103"/>
    <cellStyle name="Įprastas 5 2 2 4 9 2 3" xfId="8127"/>
    <cellStyle name="Įprastas 5 2 2 4 9 3" xfId="2943"/>
    <cellStyle name="Įprastas 5 2 2 4 9 3 2" xfId="6111"/>
    <cellStyle name="Įprastas 5 2 2 4 9 3 3" xfId="9135"/>
    <cellStyle name="Įprastas 5 2 2 4 9 4" xfId="4095"/>
    <cellStyle name="Įprastas 5 2 2 4 9 5" xfId="7119"/>
    <cellStyle name="Įprastas 5 2 2 5" xfId="82"/>
    <cellStyle name="Įprastas 5 2 2 5 10" xfId="3111"/>
    <cellStyle name="Įprastas 5 2 2 5 11" xfId="3255"/>
    <cellStyle name="Įprastas 5 2 2 5 12" xfId="6279"/>
    <cellStyle name="Įprastas 5 2 2 5 2" xfId="230"/>
    <cellStyle name="Įprastas 5 2 2 5 2 2" xfId="1239"/>
    <cellStyle name="Įprastas 5 2 2 5 2 2 2" xfId="4407"/>
    <cellStyle name="Įprastas 5 2 2 5 2 2 3" xfId="7431"/>
    <cellStyle name="Įprastas 5 2 2 5 2 3" xfId="2247"/>
    <cellStyle name="Įprastas 5 2 2 5 2 3 2" xfId="5415"/>
    <cellStyle name="Įprastas 5 2 2 5 2 3 3" xfId="8439"/>
    <cellStyle name="Įprastas 5 2 2 5 2 4" xfId="3399"/>
    <cellStyle name="Įprastas 5 2 2 5 2 5" xfId="6423"/>
    <cellStyle name="Įprastas 5 2 2 5 3" xfId="374"/>
    <cellStyle name="Įprastas 5 2 2 5 3 2" xfId="1383"/>
    <cellStyle name="Įprastas 5 2 2 5 3 2 2" xfId="4551"/>
    <cellStyle name="Įprastas 5 2 2 5 3 2 3" xfId="7575"/>
    <cellStyle name="Įprastas 5 2 2 5 3 3" xfId="2391"/>
    <cellStyle name="Įprastas 5 2 2 5 3 3 2" xfId="5559"/>
    <cellStyle name="Įprastas 5 2 2 5 3 3 3" xfId="8583"/>
    <cellStyle name="Įprastas 5 2 2 5 3 4" xfId="3543"/>
    <cellStyle name="Įprastas 5 2 2 5 3 5" xfId="6567"/>
    <cellStyle name="Įprastas 5 2 2 5 4" xfId="519"/>
    <cellStyle name="Įprastas 5 2 2 5 4 2" xfId="1527"/>
    <cellStyle name="Įprastas 5 2 2 5 4 2 2" xfId="4695"/>
    <cellStyle name="Įprastas 5 2 2 5 4 2 3" xfId="7719"/>
    <cellStyle name="Įprastas 5 2 2 5 4 3" xfId="2535"/>
    <cellStyle name="Įprastas 5 2 2 5 4 3 2" xfId="5703"/>
    <cellStyle name="Įprastas 5 2 2 5 4 3 3" xfId="8727"/>
    <cellStyle name="Įprastas 5 2 2 5 4 4" xfId="3687"/>
    <cellStyle name="Įprastas 5 2 2 5 4 5" xfId="6711"/>
    <cellStyle name="Įprastas 5 2 2 5 5" xfId="663"/>
    <cellStyle name="Įprastas 5 2 2 5 5 2" xfId="1671"/>
    <cellStyle name="Įprastas 5 2 2 5 5 2 2" xfId="4839"/>
    <cellStyle name="Įprastas 5 2 2 5 5 2 3" xfId="7863"/>
    <cellStyle name="Įprastas 5 2 2 5 5 3" xfId="2679"/>
    <cellStyle name="Įprastas 5 2 2 5 5 3 2" xfId="5847"/>
    <cellStyle name="Įprastas 5 2 2 5 5 3 3" xfId="8871"/>
    <cellStyle name="Įprastas 5 2 2 5 5 4" xfId="3831"/>
    <cellStyle name="Įprastas 5 2 2 5 5 5" xfId="6855"/>
    <cellStyle name="Įprastas 5 2 2 5 6" xfId="807"/>
    <cellStyle name="Įprastas 5 2 2 5 6 2" xfId="1815"/>
    <cellStyle name="Įprastas 5 2 2 5 6 2 2" xfId="4983"/>
    <cellStyle name="Įprastas 5 2 2 5 6 2 3" xfId="8007"/>
    <cellStyle name="Įprastas 5 2 2 5 6 3" xfId="2823"/>
    <cellStyle name="Įprastas 5 2 2 5 6 3 2" xfId="5991"/>
    <cellStyle name="Įprastas 5 2 2 5 6 3 3" xfId="9015"/>
    <cellStyle name="Įprastas 5 2 2 5 6 4" xfId="3975"/>
    <cellStyle name="Įprastas 5 2 2 5 6 5" xfId="6999"/>
    <cellStyle name="Įprastas 5 2 2 5 7" xfId="951"/>
    <cellStyle name="Įprastas 5 2 2 5 7 2" xfId="1959"/>
    <cellStyle name="Įprastas 5 2 2 5 7 2 2" xfId="5127"/>
    <cellStyle name="Įprastas 5 2 2 5 7 2 3" xfId="8151"/>
    <cellStyle name="Įprastas 5 2 2 5 7 3" xfId="2967"/>
    <cellStyle name="Įprastas 5 2 2 5 7 3 2" xfId="6135"/>
    <cellStyle name="Įprastas 5 2 2 5 7 3 3" xfId="9159"/>
    <cellStyle name="Įprastas 5 2 2 5 7 4" xfId="4119"/>
    <cellStyle name="Įprastas 5 2 2 5 7 5" xfId="7143"/>
    <cellStyle name="Įprastas 5 2 2 5 8" xfId="1095"/>
    <cellStyle name="Įprastas 5 2 2 5 8 2" xfId="4263"/>
    <cellStyle name="Įprastas 5 2 2 5 8 3" xfId="7287"/>
    <cellStyle name="Įprastas 5 2 2 5 9" xfId="2103"/>
    <cellStyle name="Įprastas 5 2 2 5 9 2" xfId="5271"/>
    <cellStyle name="Įprastas 5 2 2 5 9 3" xfId="8295"/>
    <cellStyle name="Įprastas 5 2 2 6" xfId="132"/>
    <cellStyle name="Įprastas 5 2 2 6 10" xfId="3159"/>
    <cellStyle name="Įprastas 5 2 2 6 11" xfId="3303"/>
    <cellStyle name="Įprastas 5 2 2 6 12" xfId="6327"/>
    <cellStyle name="Įprastas 5 2 2 6 2" xfId="278"/>
    <cellStyle name="Įprastas 5 2 2 6 2 2" xfId="1287"/>
    <cellStyle name="Įprastas 5 2 2 6 2 2 2" xfId="4455"/>
    <cellStyle name="Įprastas 5 2 2 6 2 2 3" xfId="7479"/>
    <cellStyle name="Įprastas 5 2 2 6 2 3" xfId="2295"/>
    <cellStyle name="Įprastas 5 2 2 6 2 3 2" xfId="5463"/>
    <cellStyle name="Įprastas 5 2 2 6 2 3 3" xfId="8487"/>
    <cellStyle name="Įprastas 5 2 2 6 2 4" xfId="3447"/>
    <cellStyle name="Įprastas 5 2 2 6 2 5" xfId="6471"/>
    <cellStyle name="Įprastas 5 2 2 6 3" xfId="422"/>
    <cellStyle name="Įprastas 5 2 2 6 3 2" xfId="1431"/>
    <cellStyle name="Įprastas 5 2 2 6 3 2 2" xfId="4599"/>
    <cellStyle name="Įprastas 5 2 2 6 3 2 3" xfId="7623"/>
    <cellStyle name="Įprastas 5 2 2 6 3 3" xfId="2439"/>
    <cellStyle name="Įprastas 5 2 2 6 3 3 2" xfId="5607"/>
    <cellStyle name="Įprastas 5 2 2 6 3 3 3" xfId="8631"/>
    <cellStyle name="Įprastas 5 2 2 6 3 4" xfId="3591"/>
    <cellStyle name="Įprastas 5 2 2 6 3 5" xfId="6615"/>
    <cellStyle name="Įprastas 5 2 2 6 4" xfId="567"/>
    <cellStyle name="Įprastas 5 2 2 6 4 2" xfId="1575"/>
    <cellStyle name="Įprastas 5 2 2 6 4 2 2" xfId="4743"/>
    <cellStyle name="Įprastas 5 2 2 6 4 2 3" xfId="7767"/>
    <cellStyle name="Įprastas 5 2 2 6 4 3" xfId="2583"/>
    <cellStyle name="Įprastas 5 2 2 6 4 3 2" xfId="5751"/>
    <cellStyle name="Įprastas 5 2 2 6 4 3 3" xfId="8775"/>
    <cellStyle name="Įprastas 5 2 2 6 4 4" xfId="3735"/>
    <cellStyle name="Įprastas 5 2 2 6 4 5" xfId="6759"/>
    <cellStyle name="Įprastas 5 2 2 6 5" xfId="711"/>
    <cellStyle name="Įprastas 5 2 2 6 5 2" xfId="1719"/>
    <cellStyle name="Įprastas 5 2 2 6 5 2 2" xfId="4887"/>
    <cellStyle name="Įprastas 5 2 2 6 5 2 3" xfId="7911"/>
    <cellStyle name="Įprastas 5 2 2 6 5 3" xfId="2727"/>
    <cellStyle name="Įprastas 5 2 2 6 5 3 2" xfId="5895"/>
    <cellStyle name="Įprastas 5 2 2 6 5 3 3" xfId="8919"/>
    <cellStyle name="Įprastas 5 2 2 6 5 4" xfId="3879"/>
    <cellStyle name="Įprastas 5 2 2 6 5 5" xfId="6903"/>
    <cellStyle name="Įprastas 5 2 2 6 6" xfId="855"/>
    <cellStyle name="Įprastas 5 2 2 6 6 2" xfId="1863"/>
    <cellStyle name="Įprastas 5 2 2 6 6 2 2" xfId="5031"/>
    <cellStyle name="Įprastas 5 2 2 6 6 2 3" xfId="8055"/>
    <cellStyle name="Įprastas 5 2 2 6 6 3" xfId="2871"/>
    <cellStyle name="Įprastas 5 2 2 6 6 3 2" xfId="6039"/>
    <cellStyle name="Įprastas 5 2 2 6 6 3 3" xfId="9063"/>
    <cellStyle name="Įprastas 5 2 2 6 6 4" xfId="4023"/>
    <cellStyle name="Įprastas 5 2 2 6 6 5" xfId="7047"/>
    <cellStyle name="Įprastas 5 2 2 6 7" xfId="999"/>
    <cellStyle name="Įprastas 5 2 2 6 7 2" xfId="2007"/>
    <cellStyle name="Įprastas 5 2 2 6 7 2 2" xfId="5175"/>
    <cellStyle name="Įprastas 5 2 2 6 7 2 3" xfId="8199"/>
    <cellStyle name="Įprastas 5 2 2 6 7 3" xfId="3015"/>
    <cellStyle name="Įprastas 5 2 2 6 7 3 2" xfId="6183"/>
    <cellStyle name="Įprastas 5 2 2 6 7 3 3" xfId="9207"/>
    <cellStyle name="Įprastas 5 2 2 6 7 4" xfId="4167"/>
    <cellStyle name="Įprastas 5 2 2 6 7 5" xfId="7191"/>
    <cellStyle name="Įprastas 5 2 2 6 8" xfId="1143"/>
    <cellStyle name="Įprastas 5 2 2 6 8 2" xfId="4311"/>
    <cellStyle name="Įprastas 5 2 2 6 8 3" xfId="7335"/>
    <cellStyle name="Įprastas 5 2 2 6 9" xfId="2151"/>
    <cellStyle name="Įprastas 5 2 2 6 9 2" xfId="5319"/>
    <cellStyle name="Įprastas 5 2 2 6 9 3" xfId="8343"/>
    <cellStyle name="Įprastas 5 2 2 7" xfId="182"/>
    <cellStyle name="Įprastas 5 2 2 7 2" xfId="1191"/>
    <cellStyle name="Įprastas 5 2 2 7 2 2" xfId="4359"/>
    <cellStyle name="Įprastas 5 2 2 7 2 3" xfId="7383"/>
    <cellStyle name="Įprastas 5 2 2 7 3" xfId="2199"/>
    <cellStyle name="Įprastas 5 2 2 7 3 2" xfId="5367"/>
    <cellStyle name="Įprastas 5 2 2 7 3 3" xfId="8391"/>
    <cellStyle name="Įprastas 5 2 2 7 4" xfId="3351"/>
    <cellStyle name="Įprastas 5 2 2 7 5" xfId="6375"/>
    <cellStyle name="Įprastas 5 2 2 8" xfId="326"/>
    <cellStyle name="Įprastas 5 2 2 8 2" xfId="1335"/>
    <cellStyle name="Įprastas 5 2 2 8 2 2" xfId="4503"/>
    <cellStyle name="Įprastas 5 2 2 8 2 3" xfId="7527"/>
    <cellStyle name="Įprastas 5 2 2 8 3" xfId="2343"/>
    <cellStyle name="Įprastas 5 2 2 8 3 2" xfId="5511"/>
    <cellStyle name="Įprastas 5 2 2 8 3 3" xfId="8535"/>
    <cellStyle name="Įprastas 5 2 2 8 4" xfId="3495"/>
    <cellStyle name="Įprastas 5 2 2 8 5" xfId="6519"/>
    <cellStyle name="Įprastas 5 2 2 9" xfId="471"/>
    <cellStyle name="Įprastas 5 2 2 9 2" xfId="1479"/>
    <cellStyle name="Įprastas 5 2 2 9 2 2" xfId="4647"/>
    <cellStyle name="Įprastas 5 2 2 9 2 3" xfId="7671"/>
    <cellStyle name="Įprastas 5 2 2 9 3" xfId="2487"/>
    <cellStyle name="Įprastas 5 2 2 9 3 2" xfId="5655"/>
    <cellStyle name="Įprastas 5 2 2 9 3 3" xfId="8679"/>
    <cellStyle name="Įprastas 5 2 2 9 4" xfId="3639"/>
    <cellStyle name="Įprastas 5 2 2 9 5" xfId="6663"/>
    <cellStyle name="Įprastas 5 2 2_8 priedas" xfId="31"/>
    <cellStyle name="Įprastas 5 2 3" xfId="19"/>
    <cellStyle name="Įprastas 5 2 3 10" xfId="616"/>
    <cellStyle name="Įprastas 5 2 3 10 2" xfId="1624"/>
    <cellStyle name="Įprastas 5 2 3 10 2 2" xfId="4792"/>
    <cellStyle name="Įprastas 5 2 3 10 2 3" xfId="7816"/>
    <cellStyle name="Įprastas 5 2 3 10 3" xfId="2632"/>
    <cellStyle name="Įprastas 5 2 3 10 3 2" xfId="5800"/>
    <cellStyle name="Įprastas 5 2 3 10 3 3" xfId="8824"/>
    <cellStyle name="Įprastas 5 2 3 10 4" xfId="3784"/>
    <cellStyle name="Įprastas 5 2 3 10 5" xfId="6808"/>
    <cellStyle name="Įprastas 5 2 3 11" xfId="760"/>
    <cellStyle name="Įprastas 5 2 3 11 2" xfId="1768"/>
    <cellStyle name="Įprastas 5 2 3 11 2 2" xfId="4936"/>
    <cellStyle name="Įprastas 5 2 3 11 2 3" xfId="7960"/>
    <cellStyle name="Įprastas 5 2 3 11 3" xfId="2776"/>
    <cellStyle name="Įprastas 5 2 3 11 3 2" xfId="5944"/>
    <cellStyle name="Įprastas 5 2 3 11 3 3" xfId="8968"/>
    <cellStyle name="Įprastas 5 2 3 11 4" xfId="3928"/>
    <cellStyle name="Įprastas 5 2 3 11 5" xfId="6952"/>
    <cellStyle name="Įprastas 5 2 3 12" xfId="904"/>
    <cellStyle name="Įprastas 5 2 3 12 2" xfId="1912"/>
    <cellStyle name="Įprastas 5 2 3 12 2 2" xfId="5080"/>
    <cellStyle name="Įprastas 5 2 3 12 2 3" xfId="8104"/>
    <cellStyle name="Įprastas 5 2 3 12 3" xfId="2920"/>
    <cellStyle name="Įprastas 5 2 3 12 3 2" xfId="6088"/>
    <cellStyle name="Įprastas 5 2 3 12 3 3" xfId="9112"/>
    <cellStyle name="Įprastas 5 2 3 12 4" xfId="4072"/>
    <cellStyle name="Įprastas 5 2 3 12 5" xfId="7096"/>
    <cellStyle name="Įprastas 5 2 3 13" xfId="1048"/>
    <cellStyle name="Įprastas 5 2 3 13 2" xfId="4216"/>
    <cellStyle name="Įprastas 5 2 3 13 3" xfId="7240"/>
    <cellStyle name="Įprastas 5 2 3 14" xfId="2056"/>
    <cellStyle name="Įprastas 5 2 3 14 2" xfId="5224"/>
    <cellStyle name="Įprastas 5 2 3 14 3" xfId="8248"/>
    <cellStyle name="Įprastas 5 2 3 15" xfId="3064"/>
    <cellStyle name="Įprastas 5 2 3 16" xfId="3208"/>
    <cellStyle name="Įprastas 5 2 3 17" xfId="6232"/>
    <cellStyle name="Įprastas 5 2 3 2" xfId="30"/>
    <cellStyle name="Įprastas 5 2 3 2 10" xfId="768"/>
    <cellStyle name="Įprastas 5 2 3 2 10 2" xfId="1776"/>
    <cellStyle name="Įprastas 5 2 3 2 10 2 2" xfId="4944"/>
    <cellStyle name="Įprastas 5 2 3 2 10 2 3" xfId="7968"/>
    <cellStyle name="Įprastas 5 2 3 2 10 3" xfId="2784"/>
    <cellStyle name="Įprastas 5 2 3 2 10 3 2" xfId="5952"/>
    <cellStyle name="Įprastas 5 2 3 2 10 3 3" xfId="8976"/>
    <cellStyle name="Įprastas 5 2 3 2 10 4" xfId="3936"/>
    <cellStyle name="Įprastas 5 2 3 2 10 5" xfId="6960"/>
    <cellStyle name="Įprastas 5 2 3 2 11" xfId="912"/>
    <cellStyle name="Įprastas 5 2 3 2 11 2" xfId="1920"/>
    <cellStyle name="Įprastas 5 2 3 2 11 2 2" xfId="5088"/>
    <cellStyle name="Įprastas 5 2 3 2 11 2 3" xfId="8112"/>
    <cellStyle name="Įprastas 5 2 3 2 11 3" xfId="2928"/>
    <cellStyle name="Įprastas 5 2 3 2 11 3 2" xfId="6096"/>
    <cellStyle name="Įprastas 5 2 3 2 11 3 3" xfId="9120"/>
    <cellStyle name="Įprastas 5 2 3 2 11 4" xfId="4080"/>
    <cellStyle name="Įprastas 5 2 3 2 11 5" xfId="7104"/>
    <cellStyle name="Įprastas 5 2 3 2 12" xfId="1056"/>
    <cellStyle name="Įprastas 5 2 3 2 12 2" xfId="4224"/>
    <cellStyle name="Įprastas 5 2 3 2 12 3" xfId="7248"/>
    <cellStyle name="Įprastas 5 2 3 2 13" xfId="2064"/>
    <cellStyle name="Įprastas 5 2 3 2 13 2" xfId="5232"/>
    <cellStyle name="Įprastas 5 2 3 2 13 3" xfId="8256"/>
    <cellStyle name="Įprastas 5 2 3 2 14" xfId="3072"/>
    <cellStyle name="Įprastas 5 2 3 2 15" xfId="3216"/>
    <cellStyle name="Įprastas 5 2 3 2 16" xfId="6240"/>
    <cellStyle name="Įprastas 5 2 3 2 2" xfId="48"/>
    <cellStyle name="Įprastas 5 2 3 2 2 10" xfId="924"/>
    <cellStyle name="Įprastas 5 2 3 2 2 10 2" xfId="1932"/>
    <cellStyle name="Įprastas 5 2 3 2 2 10 2 2" xfId="5100"/>
    <cellStyle name="Įprastas 5 2 3 2 2 10 2 3" xfId="8124"/>
    <cellStyle name="Įprastas 5 2 3 2 2 10 3" xfId="2940"/>
    <cellStyle name="Įprastas 5 2 3 2 2 10 3 2" xfId="6108"/>
    <cellStyle name="Įprastas 5 2 3 2 2 10 3 3" xfId="9132"/>
    <cellStyle name="Įprastas 5 2 3 2 2 10 4" xfId="4092"/>
    <cellStyle name="Įprastas 5 2 3 2 2 10 5" xfId="7116"/>
    <cellStyle name="Įprastas 5 2 3 2 2 11" xfId="1068"/>
    <cellStyle name="Įprastas 5 2 3 2 2 11 2" xfId="4236"/>
    <cellStyle name="Įprastas 5 2 3 2 2 11 3" xfId="7260"/>
    <cellStyle name="Įprastas 5 2 3 2 2 12" xfId="2076"/>
    <cellStyle name="Įprastas 5 2 3 2 2 12 2" xfId="5244"/>
    <cellStyle name="Įprastas 5 2 3 2 2 12 3" xfId="8268"/>
    <cellStyle name="Įprastas 5 2 3 2 2 13" xfId="3084"/>
    <cellStyle name="Įprastas 5 2 3 2 2 14" xfId="3228"/>
    <cellStyle name="Įprastas 5 2 3 2 2 15" xfId="6252"/>
    <cellStyle name="Įprastas 5 2 3 2 2 2" xfId="79"/>
    <cellStyle name="Įprastas 5 2 3 2 2 2 10" xfId="1092"/>
    <cellStyle name="Įprastas 5 2 3 2 2 2 10 2" xfId="4260"/>
    <cellStyle name="Įprastas 5 2 3 2 2 2 10 3" xfId="7284"/>
    <cellStyle name="Įprastas 5 2 3 2 2 2 11" xfId="2100"/>
    <cellStyle name="Įprastas 5 2 3 2 2 2 11 2" xfId="5268"/>
    <cellStyle name="Įprastas 5 2 3 2 2 2 11 3" xfId="8292"/>
    <cellStyle name="Įprastas 5 2 3 2 2 2 12" xfId="3108"/>
    <cellStyle name="Įprastas 5 2 3 2 2 2 13" xfId="3252"/>
    <cellStyle name="Įprastas 5 2 3 2 2 2 14" xfId="6276"/>
    <cellStyle name="Įprastas 5 2 3 2 2 2 2" xfId="129"/>
    <cellStyle name="Įprastas 5 2 3 2 2 2 2 10" xfId="3156"/>
    <cellStyle name="Įprastas 5 2 3 2 2 2 2 11" xfId="3300"/>
    <cellStyle name="Įprastas 5 2 3 2 2 2 2 12" xfId="6324"/>
    <cellStyle name="Įprastas 5 2 3 2 2 2 2 2" xfId="275"/>
    <cellStyle name="Įprastas 5 2 3 2 2 2 2 2 2" xfId="1284"/>
    <cellStyle name="Įprastas 5 2 3 2 2 2 2 2 2 2" xfId="4452"/>
    <cellStyle name="Įprastas 5 2 3 2 2 2 2 2 2 3" xfId="7476"/>
    <cellStyle name="Įprastas 5 2 3 2 2 2 2 2 3" xfId="2292"/>
    <cellStyle name="Įprastas 5 2 3 2 2 2 2 2 3 2" xfId="5460"/>
    <cellStyle name="Įprastas 5 2 3 2 2 2 2 2 3 3" xfId="8484"/>
    <cellStyle name="Įprastas 5 2 3 2 2 2 2 2 4" xfId="3444"/>
    <cellStyle name="Įprastas 5 2 3 2 2 2 2 2 5" xfId="6468"/>
    <cellStyle name="Įprastas 5 2 3 2 2 2 2 3" xfId="419"/>
    <cellStyle name="Įprastas 5 2 3 2 2 2 2 3 2" xfId="1428"/>
    <cellStyle name="Įprastas 5 2 3 2 2 2 2 3 2 2" xfId="4596"/>
    <cellStyle name="Įprastas 5 2 3 2 2 2 2 3 2 3" xfId="7620"/>
    <cellStyle name="Įprastas 5 2 3 2 2 2 2 3 3" xfId="2436"/>
    <cellStyle name="Įprastas 5 2 3 2 2 2 2 3 3 2" xfId="5604"/>
    <cellStyle name="Įprastas 5 2 3 2 2 2 2 3 3 3" xfId="8628"/>
    <cellStyle name="Įprastas 5 2 3 2 2 2 2 3 4" xfId="3588"/>
    <cellStyle name="Įprastas 5 2 3 2 2 2 2 3 5" xfId="6612"/>
    <cellStyle name="Įprastas 5 2 3 2 2 2 2 4" xfId="564"/>
    <cellStyle name="Įprastas 5 2 3 2 2 2 2 4 2" xfId="1572"/>
    <cellStyle name="Įprastas 5 2 3 2 2 2 2 4 2 2" xfId="4740"/>
    <cellStyle name="Įprastas 5 2 3 2 2 2 2 4 2 3" xfId="7764"/>
    <cellStyle name="Įprastas 5 2 3 2 2 2 2 4 3" xfId="2580"/>
    <cellStyle name="Įprastas 5 2 3 2 2 2 2 4 3 2" xfId="5748"/>
    <cellStyle name="Įprastas 5 2 3 2 2 2 2 4 3 3" xfId="8772"/>
    <cellStyle name="Įprastas 5 2 3 2 2 2 2 4 4" xfId="3732"/>
    <cellStyle name="Įprastas 5 2 3 2 2 2 2 4 5" xfId="6756"/>
    <cellStyle name="Įprastas 5 2 3 2 2 2 2 5" xfId="708"/>
    <cellStyle name="Įprastas 5 2 3 2 2 2 2 5 2" xfId="1716"/>
    <cellStyle name="Įprastas 5 2 3 2 2 2 2 5 2 2" xfId="4884"/>
    <cellStyle name="Įprastas 5 2 3 2 2 2 2 5 2 3" xfId="7908"/>
    <cellStyle name="Įprastas 5 2 3 2 2 2 2 5 3" xfId="2724"/>
    <cellStyle name="Įprastas 5 2 3 2 2 2 2 5 3 2" xfId="5892"/>
    <cellStyle name="Įprastas 5 2 3 2 2 2 2 5 3 3" xfId="8916"/>
    <cellStyle name="Įprastas 5 2 3 2 2 2 2 5 4" xfId="3876"/>
    <cellStyle name="Įprastas 5 2 3 2 2 2 2 5 5" xfId="6900"/>
    <cellStyle name="Įprastas 5 2 3 2 2 2 2 6" xfId="852"/>
    <cellStyle name="Įprastas 5 2 3 2 2 2 2 6 2" xfId="1860"/>
    <cellStyle name="Įprastas 5 2 3 2 2 2 2 6 2 2" xfId="5028"/>
    <cellStyle name="Įprastas 5 2 3 2 2 2 2 6 2 3" xfId="8052"/>
    <cellStyle name="Įprastas 5 2 3 2 2 2 2 6 3" xfId="2868"/>
    <cellStyle name="Įprastas 5 2 3 2 2 2 2 6 3 2" xfId="6036"/>
    <cellStyle name="Įprastas 5 2 3 2 2 2 2 6 3 3" xfId="9060"/>
    <cellStyle name="Įprastas 5 2 3 2 2 2 2 6 4" xfId="4020"/>
    <cellStyle name="Įprastas 5 2 3 2 2 2 2 6 5" xfId="7044"/>
    <cellStyle name="Įprastas 5 2 3 2 2 2 2 7" xfId="996"/>
    <cellStyle name="Įprastas 5 2 3 2 2 2 2 7 2" xfId="2004"/>
    <cellStyle name="Įprastas 5 2 3 2 2 2 2 7 2 2" xfId="5172"/>
    <cellStyle name="Įprastas 5 2 3 2 2 2 2 7 2 3" xfId="8196"/>
    <cellStyle name="Įprastas 5 2 3 2 2 2 2 7 3" xfId="3012"/>
    <cellStyle name="Įprastas 5 2 3 2 2 2 2 7 3 2" xfId="6180"/>
    <cellStyle name="Įprastas 5 2 3 2 2 2 2 7 3 3" xfId="9204"/>
    <cellStyle name="Įprastas 5 2 3 2 2 2 2 7 4" xfId="4164"/>
    <cellStyle name="Įprastas 5 2 3 2 2 2 2 7 5" xfId="7188"/>
    <cellStyle name="Įprastas 5 2 3 2 2 2 2 8" xfId="1140"/>
    <cellStyle name="Įprastas 5 2 3 2 2 2 2 8 2" xfId="4308"/>
    <cellStyle name="Įprastas 5 2 3 2 2 2 2 8 3" xfId="7332"/>
    <cellStyle name="Įprastas 5 2 3 2 2 2 2 9" xfId="2148"/>
    <cellStyle name="Įprastas 5 2 3 2 2 2 2 9 2" xfId="5316"/>
    <cellStyle name="Įprastas 5 2 3 2 2 2 2 9 3" xfId="8340"/>
    <cellStyle name="Įprastas 5 2 3 2 2 2 3" xfId="179"/>
    <cellStyle name="Įprastas 5 2 3 2 2 2 3 10" xfId="3204"/>
    <cellStyle name="Įprastas 5 2 3 2 2 2 3 11" xfId="3348"/>
    <cellStyle name="Įprastas 5 2 3 2 2 2 3 12" xfId="6372"/>
    <cellStyle name="Įprastas 5 2 3 2 2 2 3 2" xfId="323"/>
    <cellStyle name="Įprastas 5 2 3 2 2 2 3 2 2" xfId="1332"/>
    <cellStyle name="Įprastas 5 2 3 2 2 2 3 2 2 2" xfId="4500"/>
    <cellStyle name="Įprastas 5 2 3 2 2 2 3 2 2 3" xfId="7524"/>
    <cellStyle name="Įprastas 5 2 3 2 2 2 3 2 3" xfId="2340"/>
    <cellStyle name="Įprastas 5 2 3 2 2 2 3 2 3 2" xfId="5508"/>
    <cellStyle name="Įprastas 5 2 3 2 2 2 3 2 3 3" xfId="8532"/>
    <cellStyle name="Įprastas 5 2 3 2 2 2 3 2 4" xfId="3492"/>
    <cellStyle name="Įprastas 5 2 3 2 2 2 3 2 5" xfId="6516"/>
    <cellStyle name="Įprastas 5 2 3 2 2 2 3 3" xfId="467"/>
    <cellStyle name="Įprastas 5 2 3 2 2 2 3 3 2" xfId="1476"/>
    <cellStyle name="Įprastas 5 2 3 2 2 2 3 3 2 2" xfId="4644"/>
    <cellStyle name="Įprastas 5 2 3 2 2 2 3 3 2 3" xfId="7668"/>
    <cellStyle name="Įprastas 5 2 3 2 2 2 3 3 3" xfId="2484"/>
    <cellStyle name="Įprastas 5 2 3 2 2 2 3 3 3 2" xfId="5652"/>
    <cellStyle name="Įprastas 5 2 3 2 2 2 3 3 3 3" xfId="8676"/>
    <cellStyle name="Įprastas 5 2 3 2 2 2 3 3 4" xfId="3636"/>
    <cellStyle name="Įprastas 5 2 3 2 2 2 3 3 5" xfId="6660"/>
    <cellStyle name="Įprastas 5 2 3 2 2 2 3 4" xfId="612"/>
    <cellStyle name="Įprastas 5 2 3 2 2 2 3 4 2" xfId="1620"/>
    <cellStyle name="Įprastas 5 2 3 2 2 2 3 4 2 2" xfId="4788"/>
    <cellStyle name="Įprastas 5 2 3 2 2 2 3 4 2 3" xfId="7812"/>
    <cellStyle name="Įprastas 5 2 3 2 2 2 3 4 3" xfId="2628"/>
    <cellStyle name="Įprastas 5 2 3 2 2 2 3 4 3 2" xfId="5796"/>
    <cellStyle name="Įprastas 5 2 3 2 2 2 3 4 3 3" xfId="8820"/>
    <cellStyle name="Įprastas 5 2 3 2 2 2 3 4 4" xfId="3780"/>
    <cellStyle name="Įprastas 5 2 3 2 2 2 3 4 5" xfId="6804"/>
    <cellStyle name="Įprastas 5 2 3 2 2 2 3 5" xfId="756"/>
    <cellStyle name="Įprastas 5 2 3 2 2 2 3 5 2" xfId="1764"/>
    <cellStyle name="Įprastas 5 2 3 2 2 2 3 5 2 2" xfId="4932"/>
    <cellStyle name="Įprastas 5 2 3 2 2 2 3 5 2 3" xfId="7956"/>
    <cellStyle name="Įprastas 5 2 3 2 2 2 3 5 3" xfId="2772"/>
    <cellStyle name="Įprastas 5 2 3 2 2 2 3 5 3 2" xfId="5940"/>
    <cellStyle name="Įprastas 5 2 3 2 2 2 3 5 3 3" xfId="8964"/>
    <cellStyle name="Įprastas 5 2 3 2 2 2 3 5 4" xfId="3924"/>
    <cellStyle name="Įprastas 5 2 3 2 2 2 3 5 5" xfId="6948"/>
    <cellStyle name="Įprastas 5 2 3 2 2 2 3 6" xfId="900"/>
    <cellStyle name="Įprastas 5 2 3 2 2 2 3 6 2" xfId="1908"/>
    <cellStyle name="Įprastas 5 2 3 2 2 2 3 6 2 2" xfId="5076"/>
    <cellStyle name="Įprastas 5 2 3 2 2 2 3 6 2 3" xfId="8100"/>
    <cellStyle name="Įprastas 5 2 3 2 2 2 3 6 3" xfId="2916"/>
    <cellStyle name="Įprastas 5 2 3 2 2 2 3 6 3 2" xfId="6084"/>
    <cellStyle name="Įprastas 5 2 3 2 2 2 3 6 3 3" xfId="9108"/>
    <cellStyle name="Įprastas 5 2 3 2 2 2 3 6 4" xfId="4068"/>
    <cellStyle name="Įprastas 5 2 3 2 2 2 3 6 5" xfId="7092"/>
    <cellStyle name="Įprastas 5 2 3 2 2 2 3 7" xfId="1044"/>
    <cellStyle name="Įprastas 5 2 3 2 2 2 3 7 2" xfId="2052"/>
    <cellStyle name="Įprastas 5 2 3 2 2 2 3 7 2 2" xfId="5220"/>
    <cellStyle name="Įprastas 5 2 3 2 2 2 3 7 2 3" xfId="8244"/>
    <cellStyle name="Įprastas 5 2 3 2 2 2 3 7 3" xfId="3060"/>
    <cellStyle name="Įprastas 5 2 3 2 2 2 3 7 3 2" xfId="6228"/>
    <cellStyle name="Įprastas 5 2 3 2 2 2 3 7 3 3" xfId="9252"/>
    <cellStyle name="Įprastas 5 2 3 2 2 2 3 7 4" xfId="4212"/>
    <cellStyle name="Įprastas 5 2 3 2 2 2 3 7 5" xfId="7236"/>
    <cellStyle name="Įprastas 5 2 3 2 2 2 3 8" xfId="1188"/>
    <cellStyle name="Įprastas 5 2 3 2 2 2 3 8 2" xfId="4356"/>
    <cellStyle name="Įprastas 5 2 3 2 2 2 3 8 3" xfId="7380"/>
    <cellStyle name="Įprastas 5 2 3 2 2 2 3 9" xfId="2196"/>
    <cellStyle name="Įprastas 5 2 3 2 2 2 3 9 2" xfId="5364"/>
    <cellStyle name="Įprastas 5 2 3 2 2 2 3 9 3" xfId="8388"/>
    <cellStyle name="Įprastas 5 2 3 2 2 2 4" xfId="227"/>
    <cellStyle name="Įprastas 5 2 3 2 2 2 4 2" xfId="1236"/>
    <cellStyle name="Įprastas 5 2 3 2 2 2 4 2 2" xfId="4404"/>
    <cellStyle name="Įprastas 5 2 3 2 2 2 4 2 3" xfId="7428"/>
    <cellStyle name="Įprastas 5 2 3 2 2 2 4 3" xfId="2244"/>
    <cellStyle name="Įprastas 5 2 3 2 2 2 4 3 2" xfId="5412"/>
    <cellStyle name="Įprastas 5 2 3 2 2 2 4 3 3" xfId="8436"/>
    <cellStyle name="Įprastas 5 2 3 2 2 2 4 4" xfId="3396"/>
    <cellStyle name="Įprastas 5 2 3 2 2 2 4 5" xfId="6420"/>
    <cellStyle name="Įprastas 5 2 3 2 2 2 5" xfId="371"/>
    <cellStyle name="Įprastas 5 2 3 2 2 2 5 2" xfId="1380"/>
    <cellStyle name="Įprastas 5 2 3 2 2 2 5 2 2" xfId="4548"/>
    <cellStyle name="Įprastas 5 2 3 2 2 2 5 2 3" xfId="7572"/>
    <cellStyle name="Įprastas 5 2 3 2 2 2 5 3" xfId="2388"/>
    <cellStyle name="Įprastas 5 2 3 2 2 2 5 3 2" xfId="5556"/>
    <cellStyle name="Įprastas 5 2 3 2 2 2 5 3 3" xfId="8580"/>
    <cellStyle name="Įprastas 5 2 3 2 2 2 5 4" xfId="3540"/>
    <cellStyle name="Įprastas 5 2 3 2 2 2 5 5" xfId="6564"/>
    <cellStyle name="Įprastas 5 2 3 2 2 2 6" xfId="516"/>
    <cellStyle name="Įprastas 5 2 3 2 2 2 6 2" xfId="1524"/>
    <cellStyle name="Įprastas 5 2 3 2 2 2 6 2 2" xfId="4692"/>
    <cellStyle name="Įprastas 5 2 3 2 2 2 6 2 3" xfId="7716"/>
    <cellStyle name="Įprastas 5 2 3 2 2 2 6 3" xfId="2532"/>
    <cellStyle name="Įprastas 5 2 3 2 2 2 6 3 2" xfId="5700"/>
    <cellStyle name="Įprastas 5 2 3 2 2 2 6 3 3" xfId="8724"/>
    <cellStyle name="Įprastas 5 2 3 2 2 2 6 4" xfId="3684"/>
    <cellStyle name="Įprastas 5 2 3 2 2 2 6 5" xfId="6708"/>
    <cellStyle name="Įprastas 5 2 3 2 2 2 7" xfId="660"/>
    <cellStyle name="Įprastas 5 2 3 2 2 2 7 2" xfId="1668"/>
    <cellStyle name="Įprastas 5 2 3 2 2 2 7 2 2" xfId="4836"/>
    <cellStyle name="Įprastas 5 2 3 2 2 2 7 2 3" xfId="7860"/>
    <cellStyle name="Įprastas 5 2 3 2 2 2 7 3" xfId="2676"/>
    <cellStyle name="Įprastas 5 2 3 2 2 2 7 3 2" xfId="5844"/>
    <cellStyle name="Įprastas 5 2 3 2 2 2 7 3 3" xfId="8868"/>
    <cellStyle name="Įprastas 5 2 3 2 2 2 7 4" xfId="3828"/>
    <cellStyle name="Įprastas 5 2 3 2 2 2 7 5" xfId="6852"/>
    <cellStyle name="Įprastas 5 2 3 2 2 2 8" xfId="804"/>
    <cellStyle name="Įprastas 5 2 3 2 2 2 8 2" xfId="1812"/>
    <cellStyle name="Įprastas 5 2 3 2 2 2 8 2 2" xfId="4980"/>
    <cellStyle name="Įprastas 5 2 3 2 2 2 8 2 3" xfId="8004"/>
    <cellStyle name="Įprastas 5 2 3 2 2 2 8 3" xfId="2820"/>
    <cellStyle name="Įprastas 5 2 3 2 2 2 8 3 2" xfId="5988"/>
    <cellStyle name="Įprastas 5 2 3 2 2 2 8 3 3" xfId="9012"/>
    <cellStyle name="Įprastas 5 2 3 2 2 2 8 4" xfId="3972"/>
    <cellStyle name="Įprastas 5 2 3 2 2 2 8 5" xfId="6996"/>
    <cellStyle name="Įprastas 5 2 3 2 2 2 9" xfId="948"/>
    <cellStyle name="Įprastas 5 2 3 2 2 2 9 2" xfId="1956"/>
    <cellStyle name="Įprastas 5 2 3 2 2 2 9 2 2" xfId="5124"/>
    <cellStyle name="Įprastas 5 2 3 2 2 2 9 2 3" xfId="8148"/>
    <cellStyle name="Įprastas 5 2 3 2 2 2 9 3" xfId="2964"/>
    <cellStyle name="Įprastas 5 2 3 2 2 2 9 3 2" xfId="6132"/>
    <cellStyle name="Įprastas 5 2 3 2 2 2 9 3 3" xfId="9156"/>
    <cellStyle name="Įprastas 5 2 3 2 2 2 9 4" xfId="4116"/>
    <cellStyle name="Įprastas 5 2 3 2 2 2 9 5" xfId="7140"/>
    <cellStyle name="Įprastas 5 2 3 2 2 3" xfId="105"/>
    <cellStyle name="Įprastas 5 2 3 2 2 3 10" xfId="3132"/>
    <cellStyle name="Įprastas 5 2 3 2 2 3 11" xfId="3276"/>
    <cellStyle name="Įprastas 5 2 3 2 2 3 12" xfId="6300"/>
    <cellStyle name="Įprastas 5 2 3 2 2 3 2" xfId="251"/>
    <cellStyle name="Įprastas 5 2 3 2 2 3 2 2" xfId="1260"/>
    <cellStyle name="Įprastas 5 2 3 2 2 3 2 2 2" xfId="4428"/>
    <cellStyle name="Įprastas 5 2 3 2 2 3 2 2 3" xfId="7452"/>
    <cellStyle name="Įprastas 5 2 3 2 2 3 2 3" xfId="2268"/>
    <cellStyle name="Įprastas 5 2 3 2 2 3 2 3 2" xfId="5436"/>
    <cellStyle name="Įprastas 5 2 3 2 2 3 2 3 3" xfId="8460"/>
    <cellStyle name="Įprastas 5 2 3 2 2 3 2 4" xfId="3420"/>
    <cellStyle name="Įprastas 5 2 3 2 2 3 2 5" xfId="6444"/>
    <cellStyle name="Įprastas 5 2 3 2 2 3 3" xfId="395"/>
    <cellStyle name="Įprastas 5 2 3 2 2 3 3 2" xfId="1404"/>
    <cellStyle name="Įprastas 5 2 3 2 2 3 3 2 2" xfId="4572"/>
    <cellStyle name="Įprastas 5 2 3 2 2 3 3 2 3" xfId="7596"/>
    <cellStyle name="Įprastas 5 2 3 2 2 3 3 3" xfId="2412"/>
    <cellStyle name="Įprastas 5 2 3 2 2 3 3 3 2" xfId="5580"/>
    <cellStyle name="Įprastas 5 2 3 2 2 3 3 3 3" xfId="8604"/>
    <cellStyle name="Įprastas 5 2 3 2 2 3 3 4" xfId="3564"/>
    <cellStyle name="Įprastas 5 2 3 2 2 3 3 5" xfId="6588"/>
    <cellStyle name="Įprastas 5 2 3 2 2 3 4" xfId="540"/>
    <cellStyle name="Įprastas 5 2 3 2 2 3 4 2" xfId="1548"/>
    <cellStyle name="Įprastas 5 2 3 2 2 3 4 2 2" xfId="4716"/>
    <cellStyle name="Įprastas 5 2 3 2 2 3 4 2 3" xfId="7740"/>
    <cellStyle name="Įprastas 5 2 3 2 2 3 4 3" xfId="2556"/>
    <cellStyle name="Įprastas 5 2 3 2 2 3 4 3 2" xfId="5724"/>
    <cellStyle name="Įprastas 5 2 3 2 2 3 4 3 3" xfId="8748"/>
    <cellStyle name="Įprastas 5 2 3 2 2 3 4 4" xfId="3708"/>
    <cellStyle name="Įprastas 5 2 3 2 2 3 4 5" xfId="6732"/>
    <cellStyle name="Įprastas 5 2 3 2 2 3 5" xfId="684"/>
    <cellStyle name="Įprastas 5 2 3 2 2 3 5 2" xfId="1692"/>
    <cellStyle name="Įprastas 5 2 3 2 2 3 5 2 2" xfId="4860"/>
    <cellStyle name="Įprastas 5 2 3 2 2 3 5 2 3" xfId="7884"/>
    <cellStyle name="Įprastas 5 2 3 2 2 3 5 3" xfId="2700"/>
    <cellStyle name="Įprastas 5 2 3 2 2 3 5 3 2" xfId="5868"/>
    <cellStyle name="Įprastas 5 2 3 2 2 3 5 3 3" xfId="8892"/>
    <cellStyle name="Įprastas 5 2 3 2 2 3 5 4" xfId="3852"/>
    <cellStyle name="Įprastas 5 2 3 2 2 3 5 5" xfId="6876"/>
    <cellStyle name="Įprastas 5 2 3 2 2 3 6" xfId="828"/>
    <cellStyle name="Įprastas 5 2 3 2 2 3 6 2" xfId="1836"/>
    <cellStyle name="Įprastas 5 2 3 2 2 3 6 2 2" xfId="5004"/>
    <cellStyle name="Įprastas 5 2 3 2 2 3 6 2 3" xfId="8028"/>
    <cellStyle name="Įprastas 5 2 3 2 2 3 6 3" xfId="2844"/>
    <cellStyle name="Įprastas 5 2 3 2 2 3 6 3 2" xfId="6012"/>
    <cellStyle name="Įprastas 5 2 3 2 2 3 6 3 3" xfId="9036"/>
    <cellStyle name="Įprastas 5 2 3 2 2 3 6 4" xfId="3996"/>
    <cellStyle name="Įprastas 5 2 3 2 2 3 6 5" xfId="7020"/>
    <cellStyle name="Įprastas 5 2 3 2 2 3 7" xfId="972"/>
    <cellStyle name="Įprastas 5 2 3 2 2 3 7 2" xfId="1980"/>
    <cellStyle name="Įprastas 5 2 3 2 2 3 7 2 2" xfId="5148"/>
    <cellStyle name="Įprastas 5 2 3 2 2 3 7 2 3" xfId="8172"/>
    <cellStyle name="Įprastas 5 2 3 2 2 3 7 3" xfId="2988"/>
    <cellStyle name="Įprastas 5 2 3 2 2 3 7 3 2" xfId="6156"/>
    <cellStyle name="Įprastas 5 2 3 2 2 3 7 3 3" xfId="9180"/>
    <cellStyle name="Įprastas 5 2 3 2 2 3 7 4" xfId="4140"/>
    <cellStyle name="Įprastas 5 2 3 2 2 3 7 5" xfId="7164"/>
    <cellStyle name="Įprastas 5 2 3 2 2 3 8" xfId="1116"/>
    <cellStyle name="Įprastas 5 2 3 2 2 3 8 2" xfId="4284"/>
    <cellStyle name="Įprastas 5 2 3 2 2 3 8 3" xfId="7308"/>
    <cellStyle name="Įprastas 5 2 3 2 2 3 9" xfId="2124"/>
    <cellStyle name="Įprastas 5 2 3 2 2 3 9 2" xfId="5292"/>
    <cellStyle name="Įprastas 5 2 3 2 2 3 9 3" xfId="8316"/>
    <cellStyle name="Įprastas 5 2 3 2 2 4" xfId="155"/>
    <cellStyle name="Įprastas 5 2 3 2 2 4 10" xfId="3180"/>
    <cellStyle name="Įprastas 5 2 3 2 2 4 11" xfId="3324"/>
    <cellStyle name="Įprastas 5 2 3 2 2 4 12" xfId="6348"/>
    <cellStyle name="Įprastas 5 2 3 2 2 4 2" xfId="299"/>
    <cellStyle name="Įprastas 5 2 3 2 2 4 2 2" xfId="1308"/>
    <cellStyle name="Įprastas 5 2 3 2 2 4 2 2 2" xfId="4476"/>
    <cellStyle name="Įprastas 5 2 3 2 2 4 2 2 3" xfId="7500"/>
    <cellStyle name="Įprastas 5 2 3 2 2 4 2 3" xfId="2316"/>
    <cellStyle name="Įprastas 5 2 3 2 2 4 2 3 2" xfId="5484"/>
    <cellStyle name="Įprastas 5 2 3 2 2 4 2 3 3" xfId="8508"/>
    <cellStyle name="Įprastas 5 2 3 2 2 4 2 4" xfId="3468"/>
    <cellStyle name="Įprastas 5 2 3 2 2 4 2 5" xfId="6492"/>
    <cellStyle name="Įprastas 5 2 3 2 2 4 3" xfId="443"/>
    <cellStyle name="Įprastas 5 2 3 2 2 4 3 2" xfId="1452"/>
    <cellStyle name="Įprastas 5 2 3 2 2 4 3 2 2" xfId="4620"/>
    <cellStyle name="Įprastas 5 2 3 2 2 4 3 2 3" xfId="7644"/>
    <cellStyle name="Įprastas 5 2 3 2 2 4 3 3" xfId="2460"/>
    <cellStyle name="Įprastas 5 2 3 2 2 4 3 3 2" xfId="5628"/>
    <cellStyle name="Įprastas 5 2 3 2 2 4 3 3 3" xfId="8652"/>
    <cellStyle name="Įprastas 5 2 3 2 2 4 3 4" xfId="3612"/>
    <cellStyle name="Įprastas 5 2 3 2 2 4 3 5" xfId="6636"/>
    <cellStyle name="Įprastas 5 2 3 2 2 4 4" xfId="588"/>
    <cellStyle name="Įprastas 5 2 3 2 2 4 4 2" xfId="1596"/>
    <cellStyle name="Įprastas 5 2 3 2 2 4 4 2 2" xfId="4764"/>
    <cellStyle name="Įprastas 5 2 3 2 2 4 4 2 3" xfId="7788"/>
    <cellStyle name="Įprastas 5 2 3 2 2 4 4 3" xfId="2604"/>
    <cellStyle name="Įprastas 5 2 3 2 2 4 4 3 2" xfId="5772"/>
    <cellStyle name="Įprastas 5 2 3 2 2 4 4 3 3" xfId="8796"/>
    <cellStyle name="Įprastas 5 2 3 2 2 4 4 4" xfId="3756"/>
    <cellStyle name="Įprastas 5 2 3 2 2 4 4 5" xfId="6780"/>
    <cellStyle name="Įprastas 5 2 3 2 2 4 5" xfId="732"/>
    <cellStyle name="Įprastas 5 2 3 2 2 4 5 2" xfId="1740"/>
    <cellStyle name="Įprastas 5 2 3 2 2 4 5 2 2" xfId="4908"/>
    <cellStyle name="Įprastas 5 2 3 2 2 4 5 2 3" xfId="7932"/>
    <cellStyle name="Įprastas 5 2 3 2 2 4 5 3" xfId="2748"/>
    <cellStyle name="Įprastas 5 2 3 2 2 4 5 3 2" xfId="5916"/>
    <cellStyle name="Įprastas 5 2 3 2 2 4 5 3 3" xfId="8940"/>
    <cellStyle name="Įprastas 5 2 3 2 2 4 5 4" xfId="3900"/>
    <cellStyle name="Įprastas 5 2 3 2 2 4 5 5" xfId="6924"/>
    <cellStyle name="Įprastas 5 2 3 2 2 4 6" xfId="876"/>
    <cellStyle name="Įprastas 5 2 3 2 2 4 6 2" xfId="1884"/>
    <cellStyle name="Įprastas 5 2 3 2 2 4 6 2 2" xfId="5052"/>
    <cellStyle name="Įprastas 5 2 3 2 2 4 6 2 3" xfId="8076"/>
    <cellStyle name="Įprastas 5 2 3 2 2 4 6 3" xfId="2892"/>
    <cellStyle name="Įprastas 5 2 3 2 2 4 6 3 2" xfId="6060"/>
    <cellStyle name="Įprastas 5 2 3 2 2 4 6 3 3" xfId="9084"/>
    <cellStyle name="Įprastas 5 2 3 2 2 4 6 4" xfId="4044"/>
    <cellStyle name="Įprastas 5 2 3 2 2 4 6 5" xfId="7068"/>
    <cellStyle name="Įprastas 5 2 3 2 2 4 7" xfId="1020"/>
    <cellStyle name="Įprastas 5 2 3 2 2 4 7 2" xfId="2028"/>
    <cellStyle name="Įprastas 5 2 3 2 2 4 7 2 2" xfId="5196"/>
    <cellStyle name="Įprastas 5 2 3 2 2 4 7 2 3" xfId="8220"/>
    <cellStyle name="Įprastas 5 2 3 2 2 4 7 3" xfId="3036"/>
    <cellStyle name="Įprastas 5 2 3 2 2 4 7 3 2" xfId="6204"/>
    <cellStyle name="Įprastas 5 2 3 2 2 4 7 3 3" xfId="9228"/>
    <cellStyle name="Įprastas 5 2 3 2 2 4 7 4" xfId="4188"/>
    <cellStyle name="Įprastas 5 2 3 2 2 4 7 5" xfId="7212"/>
    <cellStyle name="Įprastas 5 2 3 2 2 4 8" xfId="1164"/>
    <cellStyle name="Įprastas 5 2 3 2 2 4 8 2" xfId="4332"/>
    <cellStyle name="Įprastas 5 2 3 2 2 4 8 3" xfId="7356"/>
    <cellStyle name="Įprastas 5 2 3 2 2 4 9" xfId="2172"/>
    <cellStyle name="Įprastas 5 2 3 2 2 4 9 2" xfId="5340"/>
    <cellStyle name="Įprastas 5 2 3 2 2 4 9 3" xfId="8364"/>
    <cellStyle name="Įprastas 5 2 3 2 2 5" xfId="203"/>
    <cellStyle name="Įprastas 5 2 3 2 2 5 2" xfId="1212"/>
    <cellStyle name="Įprastas 5 2 3 2 2 5 2 2" xfId="4380"/>
    <cellStyle name="Įprastas 5 2 3 2 2 5 2 3" xfId="7404"/>
    <cellStyle name="Įprastas 5 2 3 2 2 5 3" xfId="2220"/>
    <cellStyle name="Įprastas 5 2 3 2 2 5 3 2" xfId="5388"/>
    <cellStyle name="Įprastas 5 2 3 2 2 5 3 3" xfId="8412"/>
    <cellStyle name="Įprastas 5 2 3 2 2 5 4" xfId="3372"/>
    <cellStyle name="Įprastas 5 2 3 2 2 5 5" xfId="6396"/>
    <cellStyle name="Įprastas 5 2 3 2 2 6" xfId="347"/>
    <cellStyle name="Įprastas 5 2 3 2 2 6 2" xfId="1356"/>
    <cellStyle name="Įprastas 5 2 3 2 2 6 2 2" xfId="4524"/>
    <cellStyle name="Įprastas 5 2 3 2 2 6 2 3" xfId="7548"/>
    <cellStyle name="Įprastas 5 2 3 2 2 6 3" xfId="2364"/>
    <cellStyle name="Įprastas 5 2 3 2 2 6 3 2" xfId="5532"/>
    <cellStyle name="Įprastas 5 2 3 2 2 6 3 3" xfId="8556"/>
    <cellStyle name="Įprastas 5 2 3 2 2 6 4" xfId="3516"/>
    <cellStyle name="Įprastas 5 2 3 2 2 6 5" xfId="6540"/>
    <cellStyle name="Įprastas 5 2 3 2 2 7" xfId="492"/>
    <cellStyle name="Įprastas 5 2 3 2 2 7 2" xfId="1500"/>
    <cellStyle name="Įprastas 5 2 3 2 2 7 2 2" xfId="4668"/>
    <cellStyle name="Įprastas 5 2 3 2 2 7 2 3" xfId="7692"/>
    <cellStyle name="Įprastas 5 2 3 2 2 7 3" xfId="2508"/>
    <cellStyle name="Įprastas 5 2 3 2 2 7 3 2" xfId="5676"/>
    <cellStyle name="Įprastas 5 2 3 2 2 7 3 3" xfId="8700"/>
    <cellStyle name="Įprastas 5 2 3 2 2 7 4" xfId="3660"/>
    <cellStyle name="Įprastas 5 2 3 2 2 7 5" xfId="6684"/>
    <cellStyle name="Įprastas 5 2 3 2 2 8" xfId="636"/>
    <cellStyle name="Įprastas 5 2 3 2 2 8 2" xfId="1644"/>
    <cellStyle name="Įprastas 5 2 3 2 2 8 2 2" xfId="4812"/>
    <cellStyle name="Įprastas 5 2 3 2 2 8 2 3" xfId="7836"/>
    <cellStyle name="Įprastas 5 2 3 2 2 8 3" xfId="2652"/>
    <cellStyle name="Įprastas 5 2 3 2 2 8 3 2" xfId="5820"/>
    <cellStyle name="Įprastas 5 2 3 2 2 8 3 3" xfId="8844"/>
    <cellStyle name="Įprastas 5 2 3 2 2 8 4" xfId="3804"/>
    <cellStyle name="Įprastas 5 2 3 2 2 8 5" xfId="6828"/>
    <cellStyle name="Įprastas 5 2 3 2 2 9" xfId="780"/>
    <cellStyle name="Įprastas 5 2 3 2 2 9 2" xfId="1788"/>
    <cellStyle name="Įprastas 5 2 3 2 2 9 2 2" xfId="4956"/>
    <cellStyle name="Įprastas 5 2 3 2 2 9 2 3" xfId="7980"/>
    <cellStyle name="Įprastas 5 2 3 2 2 9 3" xfId="2796"/>
    <cellStyle name="Įprastas 5 2 3 2 2 9 3 2" xfId="5964"/>
    <cellStyle name="Įprastas 5 2 3 2 2 9 3 3" xfId="8988"/>
    <cellStyle name="Įprastas 5 2 3 2 2 9 4" xfId="3948"/>
    <cellStyle name="Įprastas 5 2 3 2 2 9 5" xfId="6972"/>
    <cellStyle name="Įprastas 5 2 3 2 3" xfId="67"/>
    <cellStyle name="Įprastas 5 2 3 2 3 10" xfId="1080"/>
    <cellStyle name="Įprastas 5 2 3 2 3 10 2" xfId="4248"/>
    <cellStyle name="Įprastas 5 2 3 2 3 10 3" xfId="7272"/>
    <cellStyle name="Įprastas 5 2 3 2 3 11" xfId="2088"/>
    <cellStyle name="Įprastas 5 2 3 2 3 11 2" xfId="5256"/>
    <cellStyle name="Įprastas 5 2 3 2 3 11 3" xfId="8280"/>
    <cellStyle name="Įprastas 5 2 3 2 3 12" xfId="3096"/>
    <cellStyle name="Įprastas 5 2 3 2 3 13" xfId="3240"/>
    <cellStyle name="Įprastas 5 2 3 2 3 14" xfId="6264"/>
    <cellStyle name="Įprastas 5 2 3 2 3 2" xfId="117"/>
    <cellStyle name="Įprastas 5 2 3 2 3 2 10" xfId="3144"/>
    <cellStyle name="Įprastas 5 2 3 2 3 2 11" xfId="3288"/>
    <cellStyle name="Įprastas 5 2 3 2 3 2 12" xfId="6312"/>
    <cellStyle name="Įprastas 5 2 3 2 3 2 2" xfId="263"/>
    <cellStyle name="Įprastas 5 2 3 2 3 2 2 2" xfId="1272"/>
    <cellStyle name="Įprastas 5 2 3 2 3 2 2 2 2" xfId="4440"/>
    <cellStyle name="Įprastas 5 2 3 2 3 2 2 2 3" xfId="7464"/>
    <cellStyle name="Įprastas 5 2 3 2 3 2 2 3" xfId="2280"/>
    <cellStyle name="Įprastas 5 2 3 2 3 2 2 3 2" xfId="5448"/>
    <cellStyle name="Įprastas 5 2 3 2 3 2 2 3 3" xfId="8472"/>
    <cellStyle name="Įprastas 5 2 3 2 3 2 2 4" xfId="3432"/>
    <cellStyle name="Įprastas 5 2 3 2 3 2 2 5" xfId="6456"/>
    <cellStyle name="Įprastas 5 2 3 2 3 2 3" xfId="407"/>
    <cellStyle name="Įprastas 5 2 3 2 3 2 3 2" xfId="1416"/>
    <cellStyle name="Įprastas 5 2 3 2 3 2 3 2 2" xfId="4584"/>
    <cellStyle name="Įprastas 5 2 3 2 3 2 3 2 3" xfId="7608"/>
    <cellStyle name="Įprastas 5 2 3 2 3 2 3 3" xfId="2424"/>
    <cellStyle name="Įprastas 5 2 3 2 3 2 3 3 2" xfId="5592"/>
    <cellStyle name="Įprastas 5 2 3 2 3 2 3 3 3" xfId="8616"/>
    <cellStyle name="Įprastas 5 2 3 2 3 2 3 4" xfId="3576"/>
    <cellStyle name="Įprastas 5 2 3 2 3 2 3 5" xfId="6600"/>
    <cellStyle name="Įprastas 5 2 3 2 3 2 4" xfId="552"/>
    <cellStyle name="Įprastas 5 2 3 2 3 2 4 2" xfId="1560"/>
    <cellStyle name="Įprastas 5 2 3 2 3 2 4 2 2" xfId="4728"/>
    <cellStyle name="Įprastas 5 2 3 2 3 2 4 2 3" xfId="7752"/>
    <cellStyle name="Įprastas 5 2 3 2 3 2 4 3" xfId="2568"/>
    <cellStyle name="Įprastas 5 2 3 2 3 2 4 3 2" xfId="5736"/>
    <cellStyle name="Įprastas 5 2 3 2 3 2 4 3 3" xfId="8760"/>
    <cellStyle name="Įprastas 5 2 3 2 3 2 4 4" xfId="3720"/>
    <cellStyle name="Įprastas 5 2 3 2 3 2 4 5" xfId="6744"/>
    <cellStyle name="Įprastas 5 2 3 2 3 2 5" xfId="696"/>
    <cellStyle name="Įprastas 5 2 3 2 3 2 5 2" xfId="1704"/>
    <cellStyle name="Įprastas 5 2 3 2 3 2 5 2 2" xfId="4872"/>
    <cellStyle name="Įprastas 5 2 3 2 3 2 5 2 3" xfId="7896"/>
    <cellStyle name="Įprastas 5 2 3 2 3 2 5 3" xfId="2712"/>
    <cellStyle name="Įprastas 5 2 3 2 3 2 5 3 2" xfId="5880"/>
    <cellStyle name="Įprastas 5 2 3 2 3 2 5 3 3" xfId="8904"/>
    <cellStyle name="Įprastas 5 2 3 2 3 2 5 4" xfId="3864"/>
    <cellStyle name="Įprastas 5 2 3 2 3 2 5 5" xfId="6888"/>
    <cellStyle name="Įprastas 5 2 3 2 3 2 6" xfId="840"/>
    <cellStyle name="Įprastas 5 2 3 2 3 2 6 2" xfId="1848"/>
    <cellStyle name="Įprastas 5 2 3 2 3 2 6 2 2" xfId="5016"/>
    <cellStyle name="Įprastas 5 2 3 2 3 2 6 2 3" xfId="8040"/>
    <cellStyle name="Įprastas 5 2 3 2 3 2 6 3" xfId="2856"/>
    <cellStyle name="Įprastas 5 2 3 2 3 2 6 3 2" xfId="6024"/>
    <cellStyle name="Įprastas 5 2 3 2 3 2 6 3 3" xfId="9048"/>
    <cellStyle name="Įprastas 5 2 3 2 3 2 6 4" xfId="4008"/>
    <cellStyle name="Įprastas 5 2 3 2 3 2 6 5" xfId="7032"/>
    <cellStyle name="Įprastas 5 2 3 2 3 2 7" xfId="984"/>
    <cellStyle name="Įprastas 5 2 3 2 3 2 7 2" xfId="1992"/>
    <cellStyle name="Įprastas 5 2 3 2 3 2 7 2 2" xfId="5160"/>
    <cellStyle name="Įprastas 5 2 3 2 3 2 7 2 3" xfId="8184"/>
    <cellStyle name="Įprastas 5 2 3 2 3 2 7 3" xfId="3000"/>
    <cellStyle name="Įprastas 5 2 3 2 3 2 7 3 2" xfId="6168"/>
    <cellStyle name="Įprastas 5 2 3 2 3 2 7 3 3" xfId="9192"/>
    <cellStyle name="Įprastas 5 2 3 2 3 2 7 4" xfId="4152"/>
    <cellStyle name="Įprastas 5 2 3 2 3 2 7 5" xfId="7176"/>
    <cellStyle name="Įprastas 5 2 3 2 3 2 8" xfId="1128"/>
    <cellStyle name="Įprastas 5 2 3 2 3 2 8 2" xfId="4296"/>
    <cellStyle name="Įprastas 5 2 3 2 3 2 8 3" xfId="7320"/>
    <cellStyle name="Įprastas 5 2 3 2 3 2 9" xfId="2136"/>
    <cellStyle name="Įprastas 5 2 3 2 3 2 9 2" xfId="5304"/>
    <cellStyle name="Įprastas 5 2 3 2 3 2 9 3" xfId="8328"/>
    <cellStyle name="Įprastas 5 2 3 2 3 3" xfId="167"/>
    <cellStyle name="Įprastas 5 2 3 2 3 3 10" xfId="3192"/>
    <cellStyle name="Įprastas 5 2 3 2 3 3 11" xfId="3336"/>
    <cellStyle name="Įprastas 5 2 3 2 3 3 12" xfId="6360"/>
    <cellStyle name="Įprastas 5 2 3 2 3 3 2" xfId="311"/>
    <cellStyle name="Įprastas 5 2 3 2 3 3 2 2" xfId="1320"/>
    <cellStyle name="Įprastas 5 2 3 2 3 3 2 2 2" xfId="4488"/>
    <cellStyle name="Įprastas 5 2 3 2 3 3 2 2 3" xfId="7512"/>
    <cellStyle name="Įprastas 5 2 3 2 3 3 2 3" xfId="2328"/>
    <cellStyle name="Įprastas 5 2 3 2 3 3 2 3 2" xfId="5496"/>
    <cellStyle name="Įprastas 5 2 3 2 3 3 2 3 3" xfId="8520"/>
    <cellStyle name="Įprastas 5 2 3 2 3 3 2 4" xfId="3480"/>
    <cellStyle name="Įprastas 5 2 3 2 3 3 2 5" xfId="6504"/>
    <cellStyle name="Įprastas 5 2 3 2 3 3 3" xfId="455"/>
    <cellStyle name="Įprastas 5 2 3 2 3 3 3 2" xfId="1464"/>
    <cellStyle name="Įprastas 5 2 3 2 3 3 3 2 2" xfId="4632"/>
    <cellStyle name="Įprastas 5 2 3 2 3 3 3 2 3" xfId="7656"/>
    <cellStyle name="Įprastas 5 2 3 2 3 3 3 3" xfId="2472"/>
    <cellStyle name="Įprastas 5 2 3 2 3 3 3 3 2" xfId="5640"/>
    <cellStyle name="Įprastas 5 2 3 2 3 3 3 3 3" xfId="8664"/>
    <cellStyle name="Įprastas 5 2 3 2 3 3 3 4" xfId="3624"/>
    <cellStyle name="Įprastas 5 2 3 2 3 3 3 5" xfId="6648"/>
    <cellStyle name="Įprastas 5 2 3 2 3 3 4" xfId="600"/>
    <cellStyle name="Įprastas 5 2 3 2 3 3 4 2" xfId="1608"/>
    <cellStyle name="Įprastas 5 2 3 2 3 3 4 2 2" xfId="4776"/>
    <cellStyle name="Įprastas 5 2 3 2 3 3 4 2 3" xfId="7800"/>
    <cellStyle name="Įprastas 5 2 3 2 3 3 4 3" xfId="2616"/>
    <cellStyle name="Įprastas 5 2 3 2 3 3 4 3 2" xfId="5784"/>
    <cellStyle name="Įprastas 5 2 3 2 3 3 4 3 3" xfId="8808"/>
    <cellStyle name="Įprastas 5 2 3 2 3 3 4 4" xfId="3768"/>
    <cellStyle name="Įprastas 5 2 3 2 3 3 4 5" xfId="6792"/>
    <cellStyle name="Įprastas 5 2 3 2 3 3 5" xfId="744"/>
    <cellStyle name="Įprastas 5 2 3 2 3 3 5 2" xfId="1752"/>
    <cellStyle name="Įprastas 5 2 3 2 3 3 5 2 2" xfId="4920"/>
    <cellStyle name="Įprastas 5 2 3 2 3 3 5 2 3" xfId="7944"/>
    <cellStyle name="Įprastas 5 2 3 2 3 3 5 3" xfId="2760"/>
    <cellStyle name="Įprastas 5 2 3 2 3 3 5 3 2" xfId="5928"/>
    <cellStyle name="Įprastas 5 2 3 2 3 3 5 3 3" xfId="8952"/>
    <cellStyle name="Įprastas 5 2 3 2 3 3 5 4" xfId="3912"/>
    <cellStyle name="Įprastas 5 2 3 2 3 3 5 5" xfId="6936"/>
    <cellStyle name="Įprastas 5 2 3 2 3 3 6" xfId="888"/>
    <cellStyle name="Įprastas 5 2 3 2 3 3 6 2" xfId="1896"/>
    <cellStyle name="Įprastas 5 2 3 2 3 3 6 2 2" xfId="5064"/>
    <cellStyle name="Įprastas 5 2 3 2 3 3 6 2 3" xfId="8088"/>
    <cellStyle name="Įprastas 5 2 3 2 3 3 6 3" xfId="2904"/>
    <cellStyle name="Įprastas 5 2 3 2 3 3 6 3 2" xfId="6072"/>
    <cellStyle name="Įprastas 5 2 3 2 3 3 6 3 3" xfId="9096"/>
    <cellStyle name="Įprastas 5 2 3 2 3 3 6 4" xfId="4056"/>
    <cellStyle name="Įprastas 5 2 3 2 3 3 6 5" xfId="7080"/>
    <cellStyle name="Įprastas 5 2 3 2 3 3 7" xfId="1032"/>
    <cellStyle name="Įprastas 5 2 3 2 3 3 7 2" xfId="2040"/>
    <cellStyle name="Įprastas 5 2 3 2 3 3 7 2 2" xfId="5208"/>
    <cellStyle name="Įprastas 5 2 3 2 3 3 7 2 3" xfId="8232"/>
    <cellStyle name="Įprastas 5 2 3 2 3 3 7 3" xfId="3048"/>
    <cellStyle name="Įprastas 5 2 3 2 3 3 7 3 2" xfId="6216"/>
    <cellStyle name="Įprastas 5 2 3 2 3 3 7 3 3" xfId="9240"/>
    <cellStyle name="Įprastas 5 2 3 2 3 3 7 4" xfId="4200"/>
    <cellStyle name="Įprastas 5 2 3 2 3 3 7 5" xfId="7224"/>
    <cellStyle name="Įprastas 5 2 3 2 3 3 8" xfId="1176"/>
    <cellStyle name="Įprastas 5 2 3 2 3 3 8 2" xfId="4344"/>
    <cellStyle name="Įprastas 5 2 3 2 3 3 8 3" xfId="7368"/>
    <cellStyle name="Įprastas 5 2 3 2 3 3 9" xfId="2184"/>
    <cellStyle name="Įprastas 5 2 3 2 3 3 9 2" xfId="5352"/>
    <cellStyle name="Įprastas 5 2 3 2 3 3 9 3" xfId="8376"/>
    <cellStyle name="Įprastas 5 2 3 2 3 4" xfId="215"/>
    <cellStyle name="Įprastas 5 2 3 2 3 4 2" xfId="1224"/>
    <cellStyle name="Įprastas 5 2 3 2 3 4 2 2" xfId="4392"/>
    <cellStyle name="Įprastas 5 2 3 2 3 4 2 3" xfId="7416"/>
    <cellStyle name="Įprastas 5 2 3 2 3 4 3" xfId="2232"/>
    <cellStyle name="Įprastas 5 2 3 2 3 4 3 2" xfId="5400"/>
    <cellStyle name="Įprastas 5 2 3 2 3 4 3 3" xfId="8424"/>
    <cellStyle name="Įprastas 5 2 3 2 3 4 4" xfId="3384"/>
    <cellStyle name="Įprastas 5 2 3 2 3 4 5" xfId="6408"/>
    <cellStyle name="Įprastas 5 2 3 2 3 5" xfId="359"/>
    <cellStyle name="Įprastas 5 2 3 2 3 5 2" xfId="1368"/>
    <cellStyle name="Įprastas 5 2 3 2 3 5 2 2" xfId="4536"/>
    <cellStyle name="Įprastas 5 2 3 2 3 5 2 3" xfId="7560"/>
    <cellStyle name="Įprastas 5 2 3 2 3 5 3" xfId="2376"/>
    <cellStyle name="Įprastas 5 2 3 2 3 5 3 2" xfId="5544"/>
    <cellStyle name="Įprastas 5 2 3 2 3 5 3 3" xfId="8568"/>
    <cellStyle name="Įprastas 5 2 3 2 3 5 4" xfId="3528"/>
    <cellStyle name="Įprastas 5 2 3 2 3 5 5" xfId="6552"/>
    <cellStyle name="Įprastas 5 2 3 2 3 6" xfId="504"/>
    <cellStyle name="Įprastas 5 2 3 2 3 6 2" xfId="1512"/>
    <cellStyle name="Įprastas 5 2 3 2 3 6 2 2" xfId="4680"/>
    <cellStyle name="Įprastas 5 2 3 2 3 6 2 3" xfId="7704"/>
    <cellStyle name="Įprastas 5 2 3 2 3 6 3" xfId="2520"/>
    <cellStyle name="Įprastas 5 2 3 2 3 6 3 2" xfId="5688"/>
    <cellStyle name="Įprastas 5 2 3 2 3 6 3 3" xfId="8712"/>
    <cellStyle name="Įprastas 5 2 3 2 3 6 4" xfId="3672"/>
    <cellStyle name="Įprastas 5 2 3 2 3 6 5" xfId="6696"/>
    <cellStyle name="Įprastas 5 2 3 2 3 7" xfId="648"/>
    <cellStyle name="Įprastas 5 2 3 2 3 7 2" xfId="1656"/>
    <cellStyle name="Įprastas 5 2 3 2 3 7 2 2" xfId="4824"/>
    <cellStyle name="Įprastas 5 2 3 2 3 7 2 3" xfId="7848"/>
    <cellStyle name="Įprastas 5 2 3 2 3 7 3" xfId="2664"/>
    <cellStyle name="Įprastas 5 2 3 2 3 7 3 2" xfId="5832"/>
    <cellStyle name="Įprastas 5 2 3 2 3 7 3 3" xfId="8856"/>
    <cellStyle name="Įprastas 5 2 3 2 3 7 4" xfId="3816"/>
    <cellStyle name="Įprastas 5 2 3 2 3 7 5" xfId="6840"/>
    <cellStyle name="Įprastas 5 2 3 2 3 8" xfId="792"/>
    <cellStyle name="Įprastas 5 2 3 2 3 8 2" xfId="1800"/>
    <cellStyle name="Įprastas 5 2 3 2 3 8 2 2" xfId="4968"/>
    <cellStyle name="Įprastas 5 2 3 2 3 8 2 3" xfId="7992"/>
    <cellStyle name="Įprastas 5 2 3 2 3 8 3" xfId="2808"/>
    <cellStyle name="Įprastas 5 2 3 2 3 8 3 2" xfId="5976"/>
    <cellStyle name="Įprastas 5 2 3 2 3 8 3 3" xfId="9000"/>
    <cellStyle name="Įprastas 5 2 3 2 3 8 4" xfId="3960"/>
    <cellStyle name="Įprastas 5 2 3 2 3 8 5" xfId="6984"/>
    <cellStyle name="Įprastas 5 2 3 2 3 9" xfId="936"/>
    <cellStyle name="Įprastas 5 2 3 2 3 9 2" xfId="1944"/>
    <cellStyle name="Įprastas 5 2 3 2 3 9 2 2" xfId="5112"/>
    <cellStyle name="Įprastas 5 2 3 2 3 9 2 3" xfId="8136"/>
    <cellStyle name="Įprastas 5 2 3 2 3 9 3" xfId="2952"/>
    <cellStyle name="Įprastas 5 2 3 2 3 9 3 2" xfId="6120"/>
    <cellStyle name="Įprastas 5 2 3 2 3 9 3 3" xfId="9144"/>
    <cellStyle name="Įprastas 5 2 3 2 3 9 4" xfId="4104"/>
    <cellStyle name="Įprastas 5 2 3 2 3 9 5" xfId="7128"/>
    <cellStyle name="Įprastas 5 2 3 2 4" xfId="93"/>
    <cellStyle name="Įprastas 5 2 3 2 4 10" xfId="3120"/>
    <cellStyle name="Įprastas 5 2 3 2 4 11" xfId="3264"/>
    <cellStyle name="Įprastas 5 2 3 2 4 12" xfId="6288"/>
    <cellStyle name="Įprastas 5 2 3 2 4 2" xfId="239"/>
    <cellStyle name="Įprastas 5 2 3 2 4 2 2" xfId="1248"/>
    <cellStyle name="Įprastas 5 2 3 2 4 2 2 2" xfId="4416"/>
    <cellStyle name="Įprastas 5 2 3 2 4 2 2 3" xfId="7440"/>
    <cellStyle name="Įprastas 5 2 3 2 4 2 3" xfId="2256"/>
    <cellStyle name="Įprastas 5 2 3 2 4 2 3 2" xfId="5424"/>
    <cellStyle name="Įprastas 5 2 3 2 4 2 3 3" xfId="8448"/>
    <cellStyle name="Įprastas 5 2 3 2 4 2 4" xfId="3408"/>
    <cellStyle name="Įprastas 5 2 3 2 4 2 5" xfId="6432"/>
    <cellStyle name="Įprastas 5 2 3 2 4 3" xfId="383"/>
    <cellStyle name="Įprastas 5 2 3 2 4 3 2" xfId="1392"/>
    <cellStyle name="Įprastas 5 2 3 2 4 3 2 2" xfId="4560"/>
    <cellStyle name="Įprastas 5 2 3 2 4 3 2 3" xfId="7584"/>
    <cellStyle name="Įprastas 5 2 3 2 4 3 3" xfId="2400"/>
    <cellStyle name="Įprastas 5 2 3 2 4 3 3 2" xfId="5568"/>
    <cellStyle name="Įprastas 5 2 3 2 4 3 3 3" xfId="8592"/>
    <cellStyle name="Įprastas 5 2 3 2 4 3 4" xfId="3552"/>
    <cellStyle name="Įprastas 5 2 3 2 4 3 5" xfId="6576"/>
    <cellStyle name="Įprastas 5 2 3 2 4 4" xfId="528"/>
    <cellStyle name="Įprastas 5 2 3 2 4 4 2" xfId="1536"/>
    <cellStyle name="Įprastas 5 2 3 2 4 4 2 2" xfId="4704"/>
    <cellStyle name="Įprastas 5 2 3 2 4 4 2 3" xfId="7728"/>
    <cellStyle name="Įprastas 5 2 3 2 4 4 3" xfId="2544"/>
    <cellStyle name="Įprastas 5 2 3 2 4 4 3 2" xfId="5712"/>
    <cellStyle name="Įprastas 5 2 3 2 4 4 3 3" xfId="8736"/>
    <cellStyle name="Įprastas 5 2 3 2 4 4 4" xfId="3696"/>
    <cellStyle name="Įprastas 5 2 3 2 4 4 5" xfId="6720"/>
    <cellStyle name="Įprastas 5 2 3 2 4 5" xfId="672"/>
    <cellStyle name="Įprastas 5 2 3 2 4 5 2" xfId="1680"/>
    <cellStyle name="Įprastas 5 2 3 2 4 5 2 2" xfId="4848"/>
    <cellStyle name="Įprastas 5 2 3 2 4 5 2 3" xfId="7872"/>
    <cellStyle name="Įprastas 5 2 3 2 4 5 3" xfId="2688"/>
    <cellStyle name="Įprastas 5 2 3 2 4 5 3 2" xfId="5856"/>
    <cellStyle name="Įprastas 5 2 3 2 4 5 3 3" xfId="8880"/>
    <cellStyle name="Įprastas 5 2 3 2 4 5 4" xfId="3840"/>
    <cellStyle name="Įprastas 5 2 3 2 4 5 5" xfId="6864"/>
    <cellStyle name="Įprastas 5 2 3 2 4 6" xfId="816"/>
    <cellStyle name="Įprastas 5 2 3 2 4 6 2" xfId="1824"/>
    <cellStyle name="Įprastas 5 2 3 2 4 6 2 2" xfId="4992"/>
    <cellStyle name="Įprastas 5 2 3 2 4 6 2 3" xfId="8016"/>
    <cellStyle name="Įprastas 5 2 3 2 4 6 3" xfId="2832"/>
    <cellStyle name="Įprastas 5 2 3 2 4 6 3 2" xfId="6000"/>
    <cellStyle name="Įprastas 5 2 3 2 4 6 3 3" xfId="9024"/>
    <cellStyle name="Įprastas 5 2 3 2 4 6 4" xfId="3984"/>
    <cellStyle name="Įprastas 5 2 3 2 4 6 5" xfId="7008"/>
    <cellStyle name="Įprastas 5 2 3 2 4 7" xfId="960"/>
    <cellStyle name="Įprastas 5 2 3 2 4 7 2" xfId="1968"/>
    <cellStyle name="Įprastas 5 2 3 2 4 7 2 2" xfId="5136"/>
    <cellStyle name="Įprastas 5 2 3 2 4 7 2 3" xfId="8160"/>
    <cellStyle name="Įprastas 5 2 3 2 4 7 3" xfId="2976"/>
    <cellStyle name="Įprastas 5 2 3 2 4 7 3 2" xfId="6144"/>
    <cellStyle name="Įprastas 5 2 3 2 4 7 3 3" xfId="9168"/>
    <cellStyle name="Įprastas 5 2 3 2 4 7 4" xfId="4128"/>
    <cellStyle name="Įprastas 5 2 3 2 4 7 5" xfId="7152"/>
    <cellStyle name="Įprastas 5 2 3 2 4 8" xfId="1104"/>
    <cellStyle name="Įprastas 5 2 3 2 4 8 2" xfId="4272"/>
    <cellStyle name="Įprastas 5 2 3 2 4 8 3" xfId="7296"/>
    <cellStyle name="Įprastas 5 2 3 2 4 9" xfId="2112"/>
    <cellStyle name="Įprastas 5 2 3 2 4 9 2" xfId="5280"/>
    <cellStyle name="Įprastas 5 2 3 2 4 9 3" xfId="8304"/>
    <cellStyle name="Įprastas 5 2 3 2 5" xfId="143"/>
    <cellStyle name="Įprastas 5 2 3 2 5 10" xfId="3168"/>
    <cellStyle name="Įprastas 5 2 3 2 5 11" xfId="3312"/>
    <cellStyle name="Įprastas 5 2 3 2 5 12" xfId="6336"/>
    <cellStyle name="Įprastas 5 2 3 2 5 2" xfId="287"/>
    <cellStyle name="Įprastas 5 2 3 2 5 2 2" xfId="1296"/>
    <cellStyle name="Įprastas 5 2 3 2 5 2 2 2" xfId="4464"/>
    <cellStyle name="Įprastas 5 2 3 2 5 2 2 3" xfId="7488"/>
    <cellStyle name="Įprastas 5 2 3 2 5 2 3" xfId="2304"/>
    <cellStyle name="Įprastas 5 2 3 2 5 2 3 2" xfId="5472"/>
    <cellStyle name="Įprastas 5 2 3 2 5 2 3 3" xfId="8496"/>
    <cellStyle name="Įprastas 5 2 3 2 5 2 4" xfId="3456"/>
    <cellStyle name="Įprastas 5 2 3 2 5 2 5" xfId="6480"/>
    <cellStyle name="Įprastas 5 2 3 2 5 3" xfId="431"/>
    <cellStyle name="Įprastas 5 2 3 2 5 3 2" xfId="1440"/>
    <cellStyle name="Įprastas 5 2 3 2 5 3 2 2" xfId="4608"/>
    <cellStyle name="Įprastas 5 2 3 2 5 3 2 3" xfId="7632"/>
    <cellStyle name="Įprastas 5 2 3 2 5 3 3" xfId="2448"/>
    <cellStyle name="Įprastas 5 2 3 2 5 3 3 2" xfId="5616"/>
    <cellStyle name="Įprastas 5 2 3 2 5 3 3 3" xfId="8640"/>
    <cellStyle name="Įprastas 5 2 3 2 5 3 4" xfId="3600"/>
    <cellStyle name="Įprastas 5 2 3 2 5 3 5" xfId="6624"/>
    <cellStyle name="Įprastas 5 2 3 2 5 4" xfId="576"/>
    <cellStyle name="Įprastas 5 2 3 2 5 4 2" xfId="1584"/>
    <cellStyle name="Įprastas 5 2 3 2 5 4 2 2" xfId="4752"/>
    <cellStyle name="Įprastas 5 2 3 2 5 4 2 3" xfId="7776"/>
    <cellStyle name="Įprastas 5 2 3 2 5 4 3" xfId="2592"/>
    <cellStyle name="Įprastas 5 2 3 2 5 4 3 2" xfId="5760"/>
    <cellStyle name="Įprastas 5 2 3 2 5 4 3 3" xfId="8784"/>
    <cellStyle name="Įprastas 5 2 3 2 5 4 4" xfId="3744"/>
    <cellStyle name="Įprastas 5 2 3 2 5 4 5" xfId="6768"/>
    <cellStyle name="Įprastas 5 2 3 2 5 5" xfId="720"/>
    <cellStyle name="Įprastas 5 2 3 2 5 5 2" xfId="1728"/>
    <cellStyle name="Įprastas 5 2 3 2 5 5 2 2" xfId="4896"/>
    <cellStyle name="Įprastas 5 2 3 2 5 5 2 3" xfId="7920"/>
    <cellStyle name="Įprastas 5 2 3 2 5 5 3" xfId="2736"/>
    <cellStyle name="Įprastas 5 2 3 2 5 5 3 2" xfId="5904"/>
    <cellStyle name="Įprastas 5 2 3 2 5 5 3 3" xfId="8928"/>
    <cellStyle name="Įprastas 5 2 3 2 5 5 4" xfId="3888"/>
    <cellStyle name="Įprastas 5 2 3 2 5 5 5" xfId="6912"/>
    <cellStyle name="Įprastas 5 2 3 2 5 6" xfId="864"/>
    <cellStyle name="Įprastas 5 2 3 2 5 6 2" xfId="1872"/>
    <cellStyle name="Įprastas 5 2 3 2 5 6 2 2" xfId="5040"/>
    <cellStyle name="Įprastas 5 2 3 2 5 6 2 3" xfId="8064"/>
    <cellStyle name="Įprastas 5 2 3 2 5 6 3" xfId="2880"/>
    <cellStyle name="Įprastas 5 2 3 2 5 6 3 2" xfId="6048"/>
    <cellStyle name="Įprastas 5 2 3 2 5 6 3 3" xfId="9072"/>
    <cellStyle name="Įprastas 5 2 3 2 5 6 4" xfId="4032"/>
    <cellStyle name="Įprastas 5 2 3 2 5 6 5" xfId="7056"/>
    <cellStyle name="Įprastas 5 2 3 2 5 7" xfId="1008"/>
    <cellStyle name="Įprastas 5 2 3 2 5 7 2" xfId="2016"/>
    <cellStyle name="Įprastas 5 2 3 2 5 7 2 2" xfId="5184"/>
    <cellStyle name="Įprastas 5 2 3 2 5 7 2 3" xfId="8208"/>
    <cellStyle name="Įprastas 5 2 3 2 5 7 3" xfId="3024"/>
    <cellStyle name="Įprastas 5 2 3 2 5 7 3 2" xfId="6192"/>
    <cellStyle name="Įprastas 5 2 3 2 5 7 3 3" xfId="9216"/>
    <cellStyle name="Įprastas 5 2 3 2 5 7 4" xfId="4176"/>
    <cellStyle name="Įprastas 5 2 3 2 5 7 5" xfId="7200"/>
    <cellStyle name="Įprastas 5 2 3 2 5 8" xfId="1152"/>
    <cellStyle name="Įprastas 5 2 3 2 5 8 2" xfId="4320"/>
    <cellStyle name="Įprastas 5 2 3 2 5 8 3" xfId="7344"/>
    <cellStyle name="Įprastas 5 2 3 2 5 9" xfId="2160"/>
    <cellStyle name="Įprastas 5 2 3 2 5 9 2" xfId="5328"/>
    <cellStyle name="Įprastas 5 2 3 2 5 9 3" xfId="8352"/>
    <cellStyle name="Įprastas 5 2 3 2 6" xfId="191"/>
    <cellStyle name="Įprastas 5 2 3 2 6 2" xfId="1200"/>
    <cellStyle name="Įprastas 5 2 3 2 6 2 2" xfId="4368"/>
    <cellStyle name="Įprastas 5 2 3 2 6 2 3" xfId="7392"/>
    <cellStyle name="Įprastas 5 2 3 2 6 3" xfId="2208"/>
    <cellStyle name="Įprastas 5 2 3 2 6 3 2" xfId="5376"/>
    <cellStyle name="Įprastas 5 2 3 2 6 3 3" xfId="8400"/>
    <cellStyle name="Įprastas 5 2 3 2 6 4" xfId="3360"/>
    <cellStyle name="Įprastas 5 2 3 2 6 5" xfId="6384"/>
    <cellStyle name="Įprastas 5 2 3 2 7" xfId="335"/>
    <cellStyle name="Įprastas 5 2 3 2 7 2" xfId="1344"/>
    <cellStyle name="Įprastas 5 2 3 2 7 2 2" xfId="4512"/>
    <cellStyle name="Įprastas 5 2 3 2 7 2 3" xfId="7536"/>
    <cellStyle name="Įprastas 5 2 3 2 7 3" xfId="2352"/>
    <cellStyle name="Įprastas 5 2 3 2 7 3 2" xfId="5520"/>
    <cellStyle name="Įprastas 5 2 3 2 7 3 3" xfId="8544"/>
    <cellStyle name="Įprastas 5 2 3 2 7 4" xfId="3504"/>
    <cellStyle name="Įprastas 5 2 3 2 7 5" xfId="6528"/>
    <cellStyle name="Įprastas 5 2 3 2 8" xfId="480"/>
    <cellStyle name="Įprastas 5 2 3 2 8 2" xfId="1488"/>
    <cellStyle name="Įprastas 5 2 3 2 8 2 2" xfId="4656"/>
    <cellStyle name="Įprastas 5 2 3 2 8 2 3" xfId="7680"/>
    <cellStyle name="Įprastas 5 2 3 2 8 3" xfId="2496"/>
    <cellStyle name="Įprastas 5 2 3 2 8 3 2" xfId="5664"/>
    <cellStyle name="Įprastas 5 2 3 2 8 3 3" xfId="8688"/>
    <cellStyle name="Įprastas 5 2 3 2 8 4" xfId="3648"/>
    <cellStyle name="Įprastas 5 2 3 2 8 5" xfId="6672"/>
    <cellStyle name="Įprastas 5 2 3 2 9" xfId="624"/>
    <cellStyle name="Įprastas 5 2 3 2 9 2" xfId="1632"/>
    <cellStyle name="Įprastas 5 2 3 2 9 2 2" xfId="4800"/>
    <cellStyle name="Įprastas 5 2 3 2 9 2 3" xfId="7824"/>
    <cellStyle name="Įprastas 5 2 3 2 9 3" xfId="2640"/>
    <cellStyle name="Įprastas 5 2 3 2 9 3 2" xfId="5808"/>
    <cellStyle name="Įprastas 5 2 3 2 9 3 3" xfId="8832"/>
    <cellStyle name="Įprastas 5 2 3 2 9 4" xfId="3792"/>
    <cellStyle name="Įprastas 5 2 3 2 9 5" xfId="6816"/>
    <cellStyle name="Įprastas 5 2 3 2_8 priedas" xfId="51"/>
    <cellStyle name="Įprastas 5 2 3 3" xfId="40"/>
    <cellStyle name="Įprastas 5 2 3 3 10" xfId="916"/>
    <cellStyle name="Įprastas 5 2 3 3 10 2" xfId="1924"/>
    <cellStyle name="Įprastas 5 2 3 3 10 2 2" xfId="5092"/>
    <cellStyle name="Įprastas 5 2 3 3 10 2 3" xfId="8116"/>
    <cellStyle name="Įprastas 5 2 3 3 10 3" xfId="2932"/>
    <cellStyle name="Įprastas 5 2 3 3 10 3 2" xfId="6100"/>
    <cellStyle name="Įprastas 5 2 3 3 10 3 3" xfId="9124"/>
    <cellStyle name="Įprastas 5 2 3 3 10 4" xfId="4084"/>
    <cellStyle name="Įprastas 5 2 3 3 10 5" xfId="7108"/>
    <cellStyle name="Įprastas 5 2 3 3 11" xfId="1060"/>
    <cellStyle name="Įprastas 5 2 3 3 11 2" xfId="4228"/>
    <cellStyle name="Įprastas 5 2 3 3 11 3" xfId="7252"/>
    <cellStyle name="Įprastas 5 2 3 3 12" xfId="2068"/>
    <cellStyle name="Įprastas 5 2 3 3 12 2" xfId="5236"/>
    <cellStyle name="Įprastas 5 2 3 3 12 3" xfId="8260"/>
    <cellStyle name="Įprastas 5 2 3 3 13" xfId="3076"/>
    <cellStyle name="Įprastas 5 2 3 3 14" xfId="3220"/>
    <cellStyle name="Įprastas 5 2 3 3 15" xfId="6244"/>
    <cellStyle name="Įprastas 5 2 3 3 2" xfId="71"/>
    <cellStyle name="Įprastas 5 2 3 3 2 10" xfId="1084"/>
    <cellStyle name="Įprastas 5 2 3 3 2 10 2" xfId="4252"/>
    <cellStyle name="Įprastas 5 2 3 3 2 10 3" xfId="7276"/>
    <cellStyle name="Įprastas 5 2 3 3 2 11" xfId="2092"/>
    <cellStyle name="Įprastas 5 2 3 3 2 11 2" xfId="5260"/>
    <cellStyle name="Įprastas 5 2 3 3 2 11 3" xfId="8284"/>
    <cellStyle name="Įprastas 5 2 3 3 2 12" xfId="3100"/>
    <cellStyle name="Įprastas 5 2 3 3 2 13" xfId="3244"/>
    <cellStyle name="Įprastas 5 2 3 3 2 14" xfId="6268"/>
    <cellStyle name="Įprastas 5 2 3 3 2 2" xfId="121"/>
    <cellStyle name="Įprastas 5 2 3 3 2 2 10" xfId="3148"/>
    <cellStyle name="Įprastas 5 2 3 3 2 2 11" xfId="3292"/>
    <cellStyle name="Įprastas 5 2 3 3 2 2 12" xfId="6316"/>
    <cellStyle name="Įprastas 5 2 3 3 2 2 2" xfId="267"/>
    <cellStyle name="Įprastas 5 2 3 3 2 2 2 2" xfId="1276"/>
    <cellStyle name="Įprastas 5 2 3 3 2 2 2 2 2" xfId="4444"/>
    <cellStyle name="Įprastas 5 2 3 3 2 2 2 2 3" xfId="7468"/>
    <cellStyle name="Įprastas 5 2 3 3 2 2 2 3" xfId="2284"/>
    <cellStyle name="Įprastas 5 2 3 3 2 2 2 3 2" xfId="5452"/>
    <cellStyle name="Įprastas 5 2 3 3 2 2 2 3 3" xfId="8476"/>
    <cellStyle name="Įprastas 5 2 3 3 2 2 2 4" xfId="3436"/>
    <cellStyle name="Įprastas 5 2 3 3 2 2 2 5" xfId="6460"/>
    <cellStyle name="Įprastas 5 2 3 3 2 2 3" xfId="411"/>
    <cellStyle name="Įprastas 5 2 3 3 2 2 3 2" xfId="1420"/>
    <cellStyle name="Įprastas 5 2 3 3 2 2 3 2 2" xfId="4588"/>
    <cellStyle name="Įprastas 5 2 3 3 2 2 3 2 3" xfId="7612"/>
    <cellStyle name="Įprastas 5 2 3 3 2 2 3 3" xfId="2428"/>
    <cellStyle name="Įprastas 5 2 3 3 2 2 3 3 2" xfId="5596"/>
    <cellStyle name="Įprastas 5 2 3 3 2 2 3 3 3" xfId="8620"/>
    <cellStyle name="Įprastas 5 2 3 3 2 2 3 4" xfId="3580"/>
    <cellStyle name="Įprastas 5 2 3 3 2 2 3 5" xfId="6604"/>
    <cellStyle name="Įprastas 5 2 3 3 2 2 4" xfId="556"/>
    <cellStyle name="Įprastas 5 2 3 3 2 2 4 2" xfId="1564"/>
    <cellStyle name="Įprastas 5 2 3 3 2 2 4 2 2" xfId="4732"/>
    <cellStyle name="Įprastas 5 2 3 3 2 2 4 2 3" xfId="7756"/>
    <cellStyle name="Įprastas 5 2 3 3 2 2 4 3" xfId="2572"/>
    <cellStyle name="Įprastas 5 2 3 3 2 2 4 3 2" xfId="5740"/>
    <cellStyle name="Įprastas 5 2 3 3 2 2 4 3 3" xfId="8764"/>
    <cellStyle name="Įprastas 5 2 3 3 2 2 4 4" xfId="3724"/>
    <cellStyle name="Įprastas 5 2 3 3 2 2 4 5" xfId="6748"/>
    <cellStyle name="Įprastas 5 2 3 3 2 2 5" xfId="700"/>
    <cellStyle name="Įprastas 5 2 3 3 2 2 5 2" xfId="1708"/>
    <cellStyle name="Įprastas 5 2 3 3 2 2 5 2 2" xfId="4876"/>
    <cellStyle name="Įprastas 5 2 3 3 2 2 5 2 3" xfId="7900"/>
    <cellStyle name="Įprastas 5 2 3 3 2 2 5 3" xfId="2716"/>
    <cellStyle name="Įprastas 5 2 3 3 2 2 5 3 2" xfId="5884"/>
    <cellStyle name="Įprastas 5 2 3 3 2 2 5 3 3" xfId="8908"/>
    <cellStyle name="Įprastas 5 2 3 3 2 2 5 4" xfId="3868"/>
    <cellStyle name="Įprastas 5 2 3 3 2 2 5 5" xfId="6892"/>
    <cellStyle name="Įprastas 5 2 3 3 2 2 6" xfId="844"/>
    <cellStyle name="Įprastas 5 2 3 3 2 2 6 2" xfId="1852"/>
    <cellStyle name="Įprastas 5 2 3 3 2 2 6 2 2" xfId="5020"/>
    <cellStyle name="Įprastas 5 2 3 3 2 2 6 2 3" xfId="8044"/>
    <cellStyle name="Įprastas 5 2 3 3 2 2 6 3" xfId="2860"/>
    <cellStyle name="Įprastas 5 2 3 3 2 2 6 3 2" xfId="6028"/>
    <cellStyle name="Įprastas 5 2 3 3 2 2 6 3 3" xfId="9052"/>
    <cellStyle name="Įprastas 5 2 3 3 2 2 6 4" xfId="4012"/>
    <cellStyle name="Įprastas 5 2 3 3 2 2 6 5" xfId="7036"/>
    <cellStyle name="Įprastas 5 2 3 3 2 2 7" xfId="988"/>
    <cellStyle name="Įprastas 5 2 3 3 2 2 7 2" xfId="1996"/>
    <cellStyle name="Įprastas 5 2 3 3 2 2 7 2 2" xfId="5164"/>
    <cellStyle name="Įprastas 5 2 3 3 2 2 7 2 3" xfId="8188"/>
    <cellStyle name="Įprastas 5 2 3 3 2 2 7 3" xfId="3004"/>
    <cellStyle name="Įprastas 5 2 3 3 2 2 7 3 2" xfId="6172"/>
    <cellStyle name="Įprastas 5 2 3 3 2 2 7 3 3" xfId="9196"/>
    <cellStyle name="Įprastas 5 2 3 3 2 2 7 4" xfId="4156"/>
    <cellStyle name="Įprastas 5 2 3 3 2 2 7 5" xfId="7180"/>
    <cellStyle name="Įprastas 5 2 3 3 2 2 8" xfId="1132"/>
    <cellStyle name="Įprastas 5 2 3 3 2 2 8 2" xfId="4300"/>
    <cellStyle name="Įprastas 5 2 3 3 2 2 8 3" xfId="7324"/>
    <cellStyle name="Įprastas 5 2 3 3 2 2 9" xfId="2140"/>
    <cellStyle name="Įprastas 5 2 3 3 2 2 9 2" xfId="5308"/>
    <cellStyle name="Įprastas 5 2 3 3 2 2 9 3" xfId="8332"/>
    <cellStyle name="Įprastas 5 2 3 3 2 3" xfId="171"/>
    <cellStyle name="Įprastas 5 2 3 3 2 3 10" xfId="3196"/>
    <cellStyle name="Įprastas 5 2 3 3 2 3 11" xfId="3340"/>
    <cellStyle name="Įprastas 5 2 3 3 2 3 12" xfId="6364"/>
    <cellStyle name="Įprastas 5 2 3 3 2 3 2" xfId="315"/>
    <cellStyle name="Įprastas 5 2 3 3 2 3 2 2" xfId="1324"/>
    <cellStyle name="Įprastas 5 2 3 3 2 3 2 2 2" xfId="4492"/>
    <cellStyle name="Įprastas 5 2 3 3 2 3 2 2 3" xfId="7516"/>
    <cellStyle name="Įprastas 5 2 3 3 2 3 2 3" xfId="2332"/>
    <cellStyle name="Įprastas 5 2 3 3 2 3 2 3 2" xfId="5500"/>
    <cellStyle name="Įprastas 5 2 3 3 2 3 2 3 3" xfId="8524"/>
    <cellStyle name="Įprastas 5 2 3 3 2 3 2 4" xfId="3484"/>
    <cellStyle name="Įprastas 5 2 3 3 2 3 2 5" xfId="6508"/>
    <cellStyle name="Įprastas 5 2 3 3 2 3 3" xfId="459"/>
    <cellStyle name="Įprastas 5 2 3 3 2 3 3 2" xfId="1468"/>
    <cellStyle name="Įprastas 5 2 3 3 2 3 3 2 2" xfId="4636"/>
    <cellStyle name="Įprastas 5 2 3 3 2 3 3 2 3" xfId="7660"/>
    <cellStyle name="Įprastas 5 2 3 3 2 3 3 3" xfId="2476"/>
    <cellStyle name="Įprastas 5 2 3 3 2 3 3 3 2" xfId="5644"/>
    <cellStyle name="Įprastas 5 2 3 3 2 3 3 3 3" xfId="8668"/>
    <cellStyle name="Įprastas 5 2 3 3 2 3 3 4" xfId="3628"/>
    <cellStyle name="Įprastas 5 2 3 3 2 3 3 5" xfId="6652"/>
    <cellStyle name="Įprastas 5 2 3 3 2 3 4" xfId="604"/>
    <cellStyle name="Įprastas 5 2 3 3 2 3 4 2" xfId="1612"/>
    <cellStyle name="Įprastas 5 2 3 3 2 3 4 2 2" xfId="4780"/>
    <cellStyle name="Įprastas 5 2 3 3 2 3 4 2 3" xfId="7804"/>
    <cellStyle name="Įprastas 5 2 3 3 2 3 4 3" xfId="2620"/>
    <cellStyle name="Įprastas 5 2 3 3 2 3 4 3 2" xfId="5788"/>
    <cellStyle name="Įprastas 5 2 3 3 2 3 4 3 3" xfId="8812"/>
    <cellStyle name="Įprastas 5 2 3 3 2 3 4 4" xfId="3772"/>
    <cellStyle name="Įprastas 5 2 3 3 2 3 4 5" xfId="6796"/>
    <cellStyle name="Įprastas 5 2 3 3 2 3 5" xfId="748"/>
    <cellStyle name="Įprastas 5 2 3 3 2 3 5 2" xfId="1756"/>
    <cellStyle name="Įprastas 5 2 3 3 2 3 5 2 2" xfId="4924"/>
    <cellStyle name="Įprastas 5 2 3 3 2 3 5 2 3" xfId="7948"/>
    <cellStyle name="Įprastas 5 2 3 3 2 3 5 3" xfId="2764"/>
    <cellStyle name="Įprastas 5 2 3 3 2 3 5 3 2" xfId="5932"/>
    <cellStyle name="Įprastas 5 2 3 3 2 3 5 3 3" xfId="8956"/>
    <cellStyle name="Įprastas 5 2 3 3 2 3 5 4" xfId="3916"/>
    <cellStyle name="Įprastas 5 2 3 3 2 3 5 5" xfId="6940"/>
    <cellStyle name="Įprastas 5 2 3 3 2 3 6" xfId="892"/>
    <cellStyle name="Įprastas 5 2 3 3 2 3 6 2" xfId="1900"/>
    <cellStyle name="Įprastas 5 2 3 3 2 3 6 2 2" xfId="5068"/>
    <cellStyle name="Įprastas 5 2 3 3 2 3 6 2 3" xfId="8092"/>
    <cellStyle name="Įprastas 5 2 3 3 2 3 6 3" xfId="2908"/>
    <cellStyle name="Įprastas 5 2 3 3 2 3 6 3 2" xfId="6076"/>
    <cellStyle name="Įprastas 5 2 3 3 2 3 6 3 3" xfId="9100"/>
    <cellStyle name="Įprastas 5 2 3 3 2 3 6 4" xfId="4060"/>
    <cellStyle name="Įprastas 5 2 3 3 2 3 6 5" xfId="7084"/>
    <cellStyle name="Įprastas 5 2 3 3 2 3 7" xfId="1036"/>
    <cellStyle name="Įprastas 5 2 3 3 2 3 7 2" xfId="2044"/>
    <cellStyle name="Įprastas 5 2 3 3 2 3 7 2 2" xfId="5212"/>
    <cellStyle name="Įprastas 5 2 3 3 2 3 7 2 3" xfId="8236"/>
    <cellStyle name="Įprastas 5 2 3 3 2 3 7 3" xfId="3052"/>
    <cellStyle name="Įprastas 5 2 3 3 2 3 7 3 2" xfId="6220"/>
    <cellStyle name="Įprastas 5 2 3 3 2 3 7 3 3" xfId="9244"/>
    <cellStyle name="Įprastas 5 2 3 3 2 3 7 4" xfId="4204"/>
    <cellStyle name="Įprastas 5 2 3 3 2 3 7 5" xfId="7228"/>
    <cellStyle name="Įprastas 5 2 3 3 2 3 8" xfId="1180"/>
    <cellStyle name="Įprastas 5 2 3 3 2 3 8 2" xfId="4348"/>
    <cellStyle name="Įprastas 5 2 3 3 2 3 8 3" xfId="7372"/>
    <cellStyle name="Įprastas 5 2 3 3 2 3 9" xfId="2188"/>
    <cellStyle name="Įprastas 5 2 3 3 2 3 9 2" xfId="5356"/>
    <cellStyle name="Įprastas 5 2 3 3 2 3 9 3" xfId="8380"/>
    <cellStyle name="Įprastas 5 2 3 3 2 4" xfId="219"/>
    <cellStyle name="Įprastas 5 2 3 3 2 4 2" xfId="1228"/>
    <cellStyle name="Įprastas 5 2 3 3 2 4 2 2" xfId="4396"/>
    <cellStyle name="Įprastas 5 2 3 3 2 4 2 3" xfId="7420"/>
    <cellStyle name="Įprastas 5 2 3 3 2 4 3" xfId="2236"/>
    <cellStyle name="Įprastas 5 2 3 3 2 4 3 2" xfId="5404"/>
    <cellStyle name="Įprastas 5 2 3 3 2 4 3 3" xfId="8428"/>
    <cellStyle name="Įprastas 5 2 3 3 2 4 4" xfId="3388"/>
    <cellStyle name="Įprastas 5 2 3 3 2 4 5" xfId="6412"/>
    <cellStyle name="Įprastas 5 2 3 3 2 5" xfId="363"/>
    <cellStyle name="Įprastas 5 2 3 3 2 5 2" xfId="1372"/>
    <cellStyle name="Įprastas 5 2 3 3 2 5 2 2" xfId="4540"/>
    <cellStyle name="Įprastas 5 2 3 3 2 5 2 3" xfId="7564"/>
    <cellStyle name="Įprastas 5 2 3 3 2 5 3" xfId="2380"/>
    <cellStyle name="Įprastas 5 2 3 3 2 5 3 2" xfId="5548"/>
    <cellStyle name="Įprastas 5 2 3 3 2 5 3 3" xfId="8572"/>
    <cellStyle name="Įprastas 5 2 3 3 2 5 4" xfId="3532"/>
    <cellStyle name="Įprastas 5 2 3 3 2 5 5" xfId="6556"/>
    <cellStyle name="Įprastas 5 2 3 3 2 6" xfId="508"/>
    <cellStyle name="Įprastas 5 2 3 3 2 6 2" xfId="1516"/>
    <cellStyle name="Įprastas 5 2 3 3 2 6 2 2" xfId="4684"/>
    <cellStyle name="Įprastas 5 2 3 3 2 6 2 3" xfId="7708"/>
    <cellStyle name="Įprastas 5 2 3 3 2 6 3" xfId="2524"/>
    <cellStyle name="Įprastas 5 2 3 3 2 6 3 2" xfId="5692"/>
    <cellStyle name="Įprastas 5 2 3 3 2 6 3 3" xfId="8716"/>
    <cellStyle name="Įprastas 5 2 3 3 2 6 4" xfId="3676"/>
    <cellStyle name="Įprastas 5 2 3 3 2 6 5" xfId="6700"/>
    <cellStyle name="Įprastas 5 2 3 3 2 7" xfId="652"/>
    <cellStyle name="Įprastas 5 2 3 3 2 7 2" xfId="1660"/>
    <cellStyle name="Įprastas 5 2 3 3 2 7 2 2" xfId="4828"/>
    <cellStyle name="Įprastas 5 2 3 3 2 7 2 3" xfId="7852"/>
    <cellStyle name="Įprastas 5 2 3 3 2 7 3" xfId="2668"/>
    <cellStyle name="Įprastas 5 2 3 3 2 7 3 2" xfId="5836"/>
    <cellStyle name="Įprastas 5 2 3 3 2 7 3 3" xfId="8860"/>
    <cellStyle name="Įprastas 5 2 3 3 2 7 4" xfId="3820"/>
    <cellStyle name="Įprastas 5 2 3 3 2 7 5" xfId="6844"/>
    <cellStyle name="Įprastas 5 2 3 3 2 8" xfId="796"/>
    <cellStyle name="Įprastas 5 2 3 3 2 8 2" xfId="1804"/>
    <cellStyle name="Įprastas 5 2 3 3 2 8 2 2" xfId="4972"/>
    <cellStyle name="Įprastas 5 2 3 3 2 8 2 3" xfId="7996"/>
    <cellStyle name="Įprastas 5 2 3 3 2 8 3" xfId="2812"/>
    <cellStyle name="Įprastas 5 2 3 3 2 8 3 2" xfId="5980"/>
    <cellStyle name="Įprastas 5 2 3 3 2 8 3 3" xfId="9004"/>
    <cellStyle name="Įprastas 5 2 3 3 2 8 4" xfId="3964"/>
    <cellStyle name="Įprastas 5 2 3 3 2 8 5" xfId="6988"/>
    <cellStyle name="Įprastas 5 2 3 3 2 9" xfId="940"/>
    <cellStyle name="Įprastas 5 2 3 3 2 9 2" xfId="1948"/>
    <cellStyle name="Įprastas 5 2 3 3 2 9 2 2" xfId="5116"/>
    <cellStyle name="Įprastas 5 2 3 3 2 9 2 3" xfId="8140"/>
    <cellStyle name="Įprastas 5 2 3 3 2 9 3" xfId="2956"/>
    <cellStyle name="Įprastas 5 2 3 3 2 9 3 2" xfId="6124"/>
    <cellStyle name="Įprastas 5 2 3 3 2 9 3 3" xfId="9148"/>
    <cellStyle name="Įprastas 5 2 3 3 2 9 4" xfId="4108"/>
    <cellStyle name="Įprastas 5 2 3 3 2 9 5" xfId="7132"/>
    <cellStyle name="Įprastas 5 2 3 3 3" xfId="97"/>
    <cellStyle name="Įprastas 5 2 3 3 3 10" xfId="3124"/>
    <cellStyle name="Įprastas 5 2 3 3 3 11" xfId="3268"/>
    <cellStyle name="Įprastas 5 2 3 3 3 12" xfId="6292"/>
    <cellStyle name="Įprastas 5 2 3 3 3 2" xfId="243"/>
    <cellStyle name="Įprastas 5 2 3 3 3 2 2" xfId="1252"/>
    <cellStyle name="Įprastas 5 2 3 3 3 2 2 2" xfId="4420"/>
    <cellStyle name="Įprastas 5 2 3 3 3 2 2 3" xfId="7444"/>
    <cellStyle name="Įprastas 5 2 3 3 3 2 3" xfId="2260"/>
    <cellStyle name="Įprastas 5 2 3 3 3 2 3 2" xfId="5428"/>
    <cellStyle name="Įprastas 5 2 3 3 3 2 3 3" xfId="8452"/>
    <cellStyle name="Įprastas 5 2 3 3 3 2 4" xfId="3412"/>
    <cellStyle name="Įprastas 5 2 3 3 3 2 5" xfId="6436"/>
    <cellStyle name="Įprastas 5 2 3 3 3 3" xfId="387"/>
    <cellStyle name="Įprastas 5 2 3 3 3 3 2" xfId="1396"/>
    <cellStyle name="Įprastas 5 2 3 3 3 3 2 2" xfId="4564"/>
    <cellStyle name="Įprastas 5 2 3 3 3 3 2 3" xfId="7588"/>
    <cellStyle name="Įprastas 5 2 3 3 3 3 3" xfId="2404"/>
    <cellStyle name="Įprastas 5 2 3 3 3 3 3 2" xfId="5572"/>
    <cellStyle name="Įprastas 5 2 3 3 3 3 3 3" xfId="8596"/>
    <cellStyle name="Įprastas 5 2 3 3 3 3 4" xfId="3556"/>
    <cellStyle name="Įprastas 5 2 3 3 3 3 5" xfId="6580"/>
    <cellStyle name="Įprastas 5 2 3 3 3 4" xfId="532"/>
    <cellStyle name="Įprastas 5 2 3 3 3 4 2" xfId="1540"/>
    <cellStyle name="Įprastas 5 2 3 3 3 4 2 2" xfId="4708"/>
    <cellStyle name="Įprastas 5 2 3 3 3 4 2 3" xfId="7732"/>
    <cellStyle name="Įprastas 5 2 3 3 3 4 3" xfId="2548"/>
    <cellStyle name="Įprastas 5 2 3 3 3 4 3 2" xfId="5716"/>
    <cellStyle name="Įprastas 5 2 3 3 3 4 3 3" xfId="8740"/>
    <cellStyle name="Įprastas 5 2 3 3 3 4 4" xfId="3700"/>
    <cellStyle name="Įprastas 5 2 3 3 3 4 5" xfId="6724"/>
    <cellStyle name="Įprastas 5 2 3 3 3 5" xfId="676"/>
    <cellStyle name="Įprastas 5 2 3 3 3 5 2" xfId="1684"/>
    <cellStyle name="Įprastas 5 2 3 3 3 5 2 2" xfId="4852"/>
    <cellStyle name="Įprastas 5 2 3 3 3 5 2 3" xfId="7876"/>
    <cellStyle name="Įprastas 5 2 3 3 3 5 3" xfId="2692"/>
    <cellStyle name="Įprastas 5 2 3 3 3 5 3 2" xfId="5860"/>
    <cellStyle name="Įprastas 5 2 3 3 3 5 3 3" xfId="8884"/>
    <cellStyle name="Įprastas 5 2 3 3 3 5 4" xfId="3844"/>
    <cellStyle name="Įprastas 5 2 3 3 3 5 5" xfId="6868"/>
    <cellStyle name="Įprastas 5 2 3 3 3 6" xfId="820"/>
    <cellStyle name="Įprastas 5 2 3 3 3 6 2" xfId="1828"/>
    <cellStyle name="Įprastas 5 2 3 3 3 6 2 2" xfId="4996"/>
    <cellStyle name="Įprastas 5 2 3 3 3 6 2 3" xfId="8020"/>
    <cellStyle name="Įprastas 5 2 3 3 3 6 3" xfId="2836"/>
    <cellStyle name="Įprastas 5 2 3 3 3 6 3 2" xfId="6004"/>
    <cellStyle name="Įprastas 5 2 3 3 3 6 3 3" xfId="9028"/>
    <cellStyle name="Įprastas 5 2 3 3 3 6 4" xfId="3988"/>
    <cellStyle name="Įprastas 5 2 3 3 3 6 5" xfId="7012"/>
    <cellStyle name="Įprastas 5 2 3 3 3 7" xfId="964"/>
    <cellStyle name="Įprastas 5 2 3 3 3 7 2" xfId="1972"/>
    <cellStyle name="Įprastas 5 2 3 3 3 7 2 2" xfId="5140"/>
    <cellStyle name="Įprastas 5 2 3 3 3 7 2 3" xfId="8164"/>
    <cellStyle name="Įprastas 5 2 3 3 3 7 3" xfId="2980"/>
    <cellStyle name="Įprastas 5 2 3 3 3 7 3 2" xfId="6148"/>
    <cellStyle name="Įprastas 5 2 3 3 3 7 3 3" xfId="9172"/>
    <cellStyle name="Įprastas 5 2 3 3 3 7 4" xfId="4132"/>
    <cellStyle name="Įprastas 5 2 3 3 3 7 5" xfId="7156"/>
    <cellStyle name="Įprastas 5 2 3 3 3 8" xfId="1108"/>
    <cellStyle name="Įprastas 5 2 3 3 3 8 2" xfId="4276"/>
    <cellStyle name="Įprastas 5 2 3 3 3 8 3" xfId="7300"/>
    <cellStyle name="Įprastas 5 2 3 3 3 9" xfId="2116"/>
    <cellStyle name="Įprastas 5 2 3 3 3 9 2" xfId="5284"/>
    <cellStyle name="Įprastas 5 2 3 3 3 9 3" xfId="8308"/>
    <cellStyle name="Įprastas 5 2 3 3 4" xfId="147"/>
    <cellStyle name="Įprastas 5 2 3 3 4 10" xfId="3172"/>
    <cellStyle name="Įprastas 5 2 3 3 4 11" xfId="3316"/>
    <cellStyle name="Įprastas 5 2 3 3 4 12" xfId="6340"/>
    <cellStyle name="Įprastas 5 2 3 3 4 2" xfId="291"/>
    <cellStyle name="Įprastas 5 2 3 3 4 2 2" xfId="1300"/>
    <cellStyle name="Įprastas 5 2 3 3 4 2 2 2" xfId="4468"/>
    <cellStyle name="Įprastas 5 2 3 3 4 2 2 3" xfId="7492"/>
    <cellStyle name="Įprastas 5 2 3 3 4 2 3" xfId="2308"/>
    <cellStyle name="Įprastas 5 2 3 3 4 2 3 2" xfId="5476"/>
    <cellStyle name="Įprastas 5 2 3 3 4 2 3 3" xfId="8500"/>
    <cellStyle name="Įprastas 5 2 3 3 4 2 4" xfId="3460"/>
    <cellStyle name="Įprastas 5 2 3 3 4 2 5" xfId="6484"/>
    <cellStyle name="Įprastas 5 2 3 3 4 3" xfId="435"/>
    <cellStyle name="Įprastas 5 2 3 3 4 3 2" xfId="1444"/>
    <cellStyle name="Įprastas 5 2 3 3 4 3 2 2" xfId="4612"/>
    <cellStyle name="Įprastas 5 2 3 3 4 3 2 3" xfId="7636"/>
    <cellStyle name="Įprastas 5 2 3 3 4 3 3" xfId="2452"/>
    <cellStyle name="Įprastas 5 2 3 3 4 3 3 2" xfId="5620"/>
    <cellStyle name="Įprastas 5 2 3 3 4 3 3 3" xfId="8644"/>
    <cellStyle name="Įprastas 5 2 3 3 4 3 4" xfId="3604"/>
    <cellStyle name="Įprastas 5 2 3 3 4 3 5" xfId="6628"/>
    <cellStyle name="Įprastas 5 2 3 3 4 4" xfId="580"/>
    <cellStyle name="Įprastas 5 2 3 3 4 4 2" xfId="1588"/>
    <cellStyle name="Įprastas 5 2 3 3 4 4 2 2" xfId="4756"/>
    <cellStyle name="Įprastas 5 2 3 3 4 4 2 3" xfId="7780"/>
    <cellStyle name="Įprastas 5 2 3 3 4 4 3" xfId="2596"/>
    <cellStyle name="Įprastas 5 2 3 3 4 4 3 2" xfId="5764"/>
    <cellStyle name="Įprastas 5 2 3 3 4 4 3 3" xfId="8788"/>
    <cellStyle name="Įprastas 5 2 3 3 4 4 4" xfId="3748"/>
    <cellStyle name="Įprastas 5 2 3 3 4 4 5" xfId="6772"/>
    <cellStyle name="Įprastas 5 2 3 3 4 5" xfId="724"/>
    <cellStyle name="Įprastas 5 2 3 3 4 5 2" xfId="1732"/>
    <cellStyle name="Įprastas 5 2 3 3 4 5 2 2" xfId="4900"/>
    <cellStyle name="Įprastas 5 2 3 3 4 5 2 3" xfId="7924"/>
    <cellStyle name="Įprastas 5 2 3 3 4 5 3" xfId="2740"/>
    <cellStyle name="Įprastas 5 2 3 3 4 5 3 2" xfId="5908"/>
    <cellStyle name="Įprastas 5 2 3 3 4 5 3 3" xfId="8932"/>
    <cellStyle name="Įprastas 5 2 3 3 4 5 4" xfId="3892"/>
    <cellStyle name="Įprastas 5 2 3 3 4 5 5" xfId="6916"/>
    <cellStyle name="Įprastas 5 2 3 3 4 6" xfId="868"/>
    <cellStyle name="Įprastas 5 2 3 3 4 6 2" xfId="1876"/>
    <cellStyle name="Įprastas 5 2 3 3 4 6 2 2" xfId="5044"/>
    <cellStyle name="Įprastas 5 2 3 3 4 6 2 3" xfId="8068"/>
    <cellStyle name="Įprastas 5 2 3 3 4 6 3" xfId="2884"/>
    <cellStyle name="Įprastas 5 2 3 3 4 6 3 2" xfId="6052"/>
    <cellStyle name="Įprastas 5 2 3 3 4 6 3 3" xfId="9076"/>
    <cellStyle name="Įprastas 5 2 3 3 4 6 4" xfId="4036"/>
    <cellStyle name="Įprastas 5 2 3 3 4 6 5" xfId="7060"/>
    <cellStyle name="Įprastas 5 2 3 3 4 7" xfId="1012"/>
    <cellStyle name="Įprastas 5 2 3 3 4 7 2" xfId="2020"/>
    <cellStyle name="Įprastas 5 2 3 3 4 7 2 2" xfId="5188"/>
    <cellStyle name="Įprastas 5 2 3 3 4 7 2 3" xfId="8212"/>
    <cellStyle name="Įprastas 5 2 3 3 4 7 3" xfId="3028"/>
    <cellStyle name="Įprastas 5 2 3 3 4 7 3 2" xfId="6196"/>
    <cellStyle name="Įprastas 5 2 3 3 4 7 3 3" xfId="9220"/>
    <cellStyle name="Įprastas 5 2 3 3 4 7 4" xfId="4180"/>
    <cellStyle name="Įprastas 5 2 3 3 4 7 5" xfId="7204"/>
    <cellStyle name="Įprastas 5 2 3 3 4 8" xfId="1156"/>
    <cellStyle name="Įprastas 5 2 3 3 4 8 2" xfId="4324"/>
    <cellStyle name="Įprastas 5 2 3 3 4 8 3" xfId="7348"/>
    <cellStyle name="Įprastas 5 2 3 3 4 9" xfId="2164"/>
    <cellStyle name="Įprastas 5 2 3 3 4 9 2" xfId="5332"/>
    <cellStyle name="Įprastas 5 2 3 3 4 9 3" xfId="8356"/>
    <cellStyle name="Įprastas 5 2 3 3 5" xfId="195"/>
    <cellStyle name="Įprastas 5 2 3 3 5 2" xfId="1204"/>
    <cellStyle name="Įprastas 5 2 3 3 5 2 2" xfId="4372"/>
    <cellStyle name="Įprastas 5 2 3 3 5 2 3" xfId="7396"/>
    <cellStyle name="Įprastas 5 2 3 3 5 3" xfId="2212"/>
    <cellStyle name="Įprastas 5 2 3 3 5 3 2" xfId="5380"/>
    <cellStyle name="Įprastas 5 2 3 3 5 3 3" xfId="8404"/>
    <cellStyle name="Įprastas 5 2 3 3 5 4" xfId="3364"/>
    <cellStyle name="Įprastas 5 2 3 3 5 5" xfId="6388"/>
    <cellStyle name="Įprastas 5 2 3 3 6" xfId="339"/>
    <cellStyle name="Įprastas 5 2 3 3 6 2" xfId="1348"/>
    <cellStyle name="Įprastas 5 2 3 3 6 2 2" xfId="4516"/>
    <cellStyle name="Įprastas 5 2 3 3 6 2 3" xfId="7540"/>
    <cellStyle name="Įprastas 5 2 3 3 6 3" xfId="2356"/>
    <cellStyle name="Įprastas 5 2 3 3 6 3 2" xfId="5524"/>
    <cellStyle name="Įprastas 5 2 3 3 6 3 3" xfId="8548"/>
    <cellStyle name="Įprastas 5 2 3 3 6 4" xfId="3508"/>
    <cellStyle name="Įprastas 5 2 3 3 6 5" xfId="6532"/>
    <cellStyle name="Įprastas 5 2 3 3 7" xfId="484"/>
    <cellStyle name="Įprastas 5 2 3 3 7 2" xfId="1492"/>
    <cellStyle name="Įprastas 5 2 3 3 7 2 2" xfId="4660"/>
    <cellStyle name="Įprastas 5 2 3 3 7 2 3" xfId="7684"/>
    <cellStyle name="Įprastas 5 2 3 3 7 3" xfId="2500"/>
    <cellStyle name="Įprastas 5 2 3 3 7 3 2" xfId="5668"/>
    <cellStyle name="Įprastas 5 2 3 3 7 3 3" xfId="8692"/>
    <cellStyle name="Įprastas 5 2 3 3 7 4" xfId="3652"/>
    <cellStyle name="Įprastas 5 2 3 3 7 5" xfId="6676"/>
    <cellStyle name="Įprastas 5 2 3 3 8" xfId="628"/>
    <cellStyle name="Įprastas 5 2 3 3 8 2" xfId="1636"/>
    <cellStyle name="Įprastas 5 2 3 3 8 2 2" xfId="4804"/>
    <cellStyle name="Įprastas 5 2 3 3 8 2 3" xfId="7828"/>
    <cellStyle name="Įprastas 5 2 3 3 8 3" xfId="2644"/>
    <cellStyle name="Įprastas 5 2 3 3 8 3 2" xfId="5812"/>
    <cellStyle name="Įprastas 5 2 3 3 8 3 3" xfId="8836"/>
    <cellStyle name="Įprastas 5 2 3 3 8 4" xfId="3796"/>
    <cellStyle name="Įprastas 5 2 3 3 8 5" xfId="6820"/>
    <cellStyle name="Įprastas 5 2 3 3 9" xfId="772"/>
    <cellStyle name="Įprastas 5 2 3 3 9 2" xfId="1780"/>
    <cellStyle name="Įprastas 5 2 3 3 9 2 2" xfId="4948"/>
    <cellStyle name="Įprastas 5 2 3 3 9 2 3" xfId="7972"/>
    <cellStyle name="Įprastas 5 2 3 3 9 3" xfId="2788"/>
    <cellStyle name="Įprastas 5 2 3 3 9 3 2" xfId="5956"/>
    <cellStyle name="Įprastas 5 2 3 3 9 3 3" xfId="8980"/>
    <cellStyle name="Įprastas 5 2 3 3 9 4" xfId="3940"/>
    <cellStyle name="Įprastas 5 2 3 3 9 5" xfId="6964"/>
    <cellStyle name="Įprastas 5 2 3 4" xfId="59"/>
    <cellStyle name="Įprastas 5 2 3 4 10" xfId="1072"/>
    <cellStyle name="Įprastas 5 2 3 4 10 2" xfId="4240"/>
    <cellStyle name="Įprastas 5 2 3 4 10 3" xfId="7264"/>
    <cellStyle name="Įprastas 5 2 3 4 11" xfId="2080"/>
    <cellStyle name="Įprastas 5 2 3 4 11 2" xfId="5248"/>
    <cellStyle name="Įprastas 5 2 3 4 11 3" xfId="8272"/>
    <cellStyle name="Įprastas 5 2 3 4 12" xfId="3088"/>
    <cellStyle name="Įprastas 5 2 3 4 13" xfId="3232"/>
    <cellStyle name="Įprastas 5 2 3 4 14" xfId="6256"/>
    <cellStyle name="Įprastas 5 2 3 4 2" xfId="109"/>
    <cellStyle name="Įprastas 5 2 3 4 2 10" xfId="3136"/>
    <cellStyle name="Įprastas 5 2 3 4 2 11" xfId="3280"/>
    <cellStyle name="Įprastas 5 2 3 4 2 12" xfId="6304"/>
    <cellStyle name="Įprastas 5 2 3 4 2 2" xfId="255"/>
    <cellStyle name="Įprastas 5 2 3 4 2 2 2" xfId="1264"/>
    <cellStyle name="Įprastas 5 2 3 4 2 2 2 2" xfId="4432"/>
    <cellStyle name="Įprastas 5 2 3 4 2 2 2 3" xfId="7456"/>
    <cellStyle name="Įprastas 5 2 3 4 2 2 3" xfId="2272"/>
    <cellStyle name="Įprastas 5 2 3 4 2 2 3 2" xfId="5440"/>
    <cellStyle name="Įprastas 5 2 3 4 2 2 3 3" xfId="8464"/>
    <cellStyle name="Įprastas 5 2 3 4 2 2 4" xfId="3424"/>
    <cellStyle name="Įprastas 5 2 3 4 2 2 5" xfId="6448"/>
    <cellStyle name="Įprastas 5 2 3 4 2 3" xfId="399"/>
    <cellStyle name="Įprastas 5 2 3 4 2 3 2" xfId="1408"/>
    <cellStyle name="Įprastas 5 2 3 4 2 3 2 2" xfId="4576"/>
    <cellStyle name="Įprastas 5 2 3 4 2 3 2 3" xfId="7600"/>
    <cellStyle name="Įprastas 5 2 3 4 2 3 3" xfId="2416"/>
    <cellStyle name="Įprastas 5 2 3 4 2 3 3 2" xfId="5584"/>
    <cellStyle name="Įprastas 5 2 3 4 2 3 3 3" xfId="8608"/>
    <cellStyle name="Įprastas 5 2 3 4 2 3 4" xfId="3568"/>
    <cellStyle name="Įprastas 5 2 3 4 2 3 5" xfId="6592"/>
    <cellStyle name="Įprastas 5 2 3 4 2 4" xfId="544"/>
    <cellStyle name="Įprastas 5 2 3 4 2 4 2" xfId="1552"/>
    <cellStyle name="Įprastas 5 2 3 4 2 4 2 2" xfId="4720"/>
    <cellStyle name="Įprastas 5 2 3 4 2 4 2 3" xfId="7744"/>
    <cellStyle name="Įprastas 5 2 3 4 2 4 3" xfId="2560"/>
    <cellStyle name="Įprastas 5 2 3 4 2 4 3 2" xfId="5728"/>
    <cellStyle name="Įprastas 5 2 3 4 2 4 3 3" xfId="8752"/>
    <cellStyle name="Įprastas 5 2 3 4 2 4 4" xfId="3712"/>
    <cellStyle name="Įprastas 5 2 3 4 2 4 5" xfId="6736"/>
    <cellStyle name="Įprastas 5 2 3 4 2 5" xfId="688"/>
    <cellStyle name="Įprastas 5 2 3 4 2 5 2" xfId="1696"/>
    <cellStyle name="Įprastas 5 2 3 4 2 5 2 2" xfId="4864"/>
    <cellStyle name="Įprastas 5 2 3 4 2 5 2 3" xfId="7888"/>
    <cellStyle name="Įprastas 5 2 3 4 2 5 3" xfId="2704"/>
    <cellStyle name="Įprastas 5 2 3 4 2 5 3 2" xfId="5872"/>
    <cellStyle name="Įprastas 5 2 3 4 2 5 3 3" xfId="8896"/>
    <cellStyle name="Įprastas 5 2 3 4 2 5 4" xfId="3856"/>
    <cellStyle name="Įprastas 5 2 3 4 2 5 5" xfId="6880"/>
    <cellStyle name="Įprastas 5 2 3 4 2 6" xfId="832"/>
    <cellStyle name="Įprastas 5 2 3 4 2 6 2" xfId="1840"/>
    <cellStyle name="Įprastas 5 2 3 4 2 6 2 2" xfId="5008"/>
    <cellStyle name="Įprastas 5 2 3 4 2 6 2 3" xfId="8032"/>
    <cellStyle name="Įprastas 5 2 3 4 2 6 3" xfId="2848"/>
    <cellStyle name="Įprastas 5 2 3 4 2 6 3 2" xfId="6016"/>
    <cellStyle name="Įprastas 5 2 3 4 2 6 3 3" xfId="9040"/>
    <cellStyle name="Įprastas 5 2 3 4 2 6 4" xfId="4000"/>
    <cellStyle name="Įprastas 5 2 3 4 2 6 5" xfId="7024"/>
    <cellStyle name="Įprastas 5 2 3 4 2 7" xfId="976"/>
    <cellStyle name="Įprastas 5 2 3 4 2 7 2" xfId="1984"/>
    <cellStyle name="Įprastas 5 2 3 4 2 7 2 2" xfId="5152"/>
    <cellStyle name="Įprastas 5 2 3 4 2 7 2 3" xfId="8176"/>
    <cellStyle name="Įprastas 5 2 3 4 2 7 3" xfId="2992"/>
    <cellStyle name="Įprastas 5 2 3 4 2 7 3 2" xfId="6160"/>
    <cellStyle name="Įprastas 5 2 3 4 2 7 3 3" xfId="9184"/>
    <cellStyle name="Įprastas 5 2 3 4 2 7 4" xfId="4144"/>
    <cellStyle name="Įprastas 5 2 3 4 2 7 5" xfId="7168"/>
    <cellStyle name="Įprastas 5 2 3 4 2 8" xfId="1120"/>
    <cellStyle name="Įprastas 5 2 3 4 2 8 2" xfId="4288"/>
    <cellStyle name="Įprastas 5 2 3 4 2 8 3" xfId="7312"/>
    <cellStyle name="Įprastas 5 2 3 4 2 9" xfId="2128"/>
    <cellStyle name="Įprastas 5 2 3 4 2 9 2" xfId="5296"/>
    <cellStyle name="Įprastas 5 2 3 4 2 9 3" xfId="8320"/>
    <cellStyle name="Įprastas 5 2 3 4 3" xfId="159"/>
    <cellStyle name="Įprastas 5 2 3 4 3 10" xfId="3184"/>
    <cellStyle name="Įprastas 5 2 3 4 3 11" xfId="3328"/>
    <cellStyle name="Įprastas 5 2 3 4 3 12" xfId="6352"/>
    <cellStyle name="Įprastas 5 2 3 4 3 2" xfId="303"/>
    <cellStyle name="Įprastas 5 2 3 4 3 2 2" xfId="1312"/>
    <cellStyle name="Įprastas 5 2 3 4 3 2 2 2" xfId="4480"/>
    <cellStyle name="Įprastas 5 2 3 4 3 2 2 3" xfId="7504"/>
    <cellStyle name="Įprastas 5 2 3 4 3 2 3" xfId="2320"/>
    <cellStyle name="Įprastas 5 2 3 4 3 2 3 2" xfId="5488"/>
    <cellStyle name="Įprastas 5 2 3 4 3 2 3 3" xfId="8512"/>
    <cellStyle name="Įprastas 5 2 3 4 3 2 4" xfId="3472"/>
    <cellStyle name="Įprastas 5 2 3 4 3 2 5" xfId="6496"/>
    <cellStyle name="Įprastas 5 2 3 4 3 3" xfId="447"/>
    <cellStyle name="Įprastas 5 2 3 4 3 3 2" xfId="1456"/>
    <cellStyle name="Įprastas 5 2 3 4 3 3 2 2" xfId="4624"/>
    <cellStyle name="Įprastas 5 2 3 4 3 3 2 3" xfId="7648"/>
    <cellStyle name="Įprastas 5 2 3 4 3 3 3" xfId="2464"/>
    <cellStyle name="Įprastas 5 2 3 4 3 3 3 2" xfId="5632"/>
    <cellStyle name="Įprastas 5 2 3 4 3 3 3 3" xfId="8656"/>
    <cellStyle name="Įprastas 5 2 3 4 3 3 4" xfId="3616"/>
    <cellStyle name="Įprastas 5 2 3 4 3 3 5" xfId="6640"/>
    <cellStyle name="Įprastas 5 2 3 4 3 4" xfId="592"/>
    <cellStyle name="Įprastas 5 2 3 4 3 4 2" xfId="1600"/>
    <cellStyle name="Įprastas 5 2 3 4 3 4 2 2" xfId="4768"/>
    <cellStyle name="Įprastas 5 2 3 4 3 4 2 3" xfId="7792"/>
    <cellStyle name="Įprastas 5 2 3 4 3 4 3" xfId="2608"/>
    <cellStyle name="Įprastas 5 2 3 4 3 4 3 2" xfId="5776"/>
    <cellStyle name="Įprastas 5 2 3 4 3 4 3 3" xfId="8800"/>
    <cellStyle name="Įprastas 5 2 3 4 3 4 4" xfId="3760"/>
    <cellStyle name="Įprastas 5 2 3 4 3 4 5" xfId="6784"/>
    <cellStyle name="Įprastas 5 2 3 4 3 5" xfId="736"/>
    <cellStyle name="Įprastas 5 2 3 4 3 5 2" xfId="1744"/>
    <cellStyle name="Įprastas 5 2 3 4 3 5 2 2" xfId="4912"/>
    <cellStyle name="Įprastas 5 2 3 4 3 5 2 3" xfId="7936"/>
    <cellStyle name="Įprastas 5 2 3 4 3 5 3" xfId="2752"/>
    <cellStyle name="Įprastas 5 2 3 4 3 5 3 2" xfId="5920"/>
    <cellStyle name="Įprastas 5 2 3 4 3 5 3 3" xfId="8944"/>
    <cellStyle name="Įprastas 5 2 3 4 3 5 4" xfId="3904"/>
    <cellStyle name="Įprastas 5 2 3 4 3 5 5" xfId="6928"/>
    <cellStyle name="Įprastas 5 2 3 4 3 6" xfId="880"/>
    <cellStyle name="Įprastas 5 2 3 4 3 6 2" xfId="1888"/>
    <cellStyle name="Įprastas 5 2 3 4 3 6 2 2" xfId="5056"/>
    <cellStyle name="Įprastas 5 2 3 4 3 6 2 3" xfId="8080"/>
    <cellStyle name="Įprastas 5 2 3 4 3 6 3" xfId="2896"/>
    <cellStyle name="Įprastas 5 2 3 4 3 6 3 2" xfId="6064"/>
    <cellStyle name="Įprastas 5 2 3 4 3 6 3 3" xfId="9088"/>
    <cellStyle name="Įprastas 5 2 3 4 3 6 4" xfId="4048"/>
    <cellStyle name="Įprastas 5 2 3 4 3 6 5" xfId="7072"/>
    <cellStyle name="Įprastas 5 2 3 4 3 7" xfId="1024"/>
    <cellStyle name="Įprastas 5 2 3 4 3 7 2" xfId="2032"/>
    <cellStyle name="Įprastas 5 2 3 4 3 7 2 2" xfId="5200"/>
    <cellStyle name="Įprastas 5 2 3 4 3 7 2 3" xfId="8224"/>
    <cellStyle name="Įprastas 5 2 3 4 3 7 3" xfId="3040"/>
    <cellStyle name="Įprastas 5 2 3 4 3 7 3 2" xfId="6208"/>
    <cellStyle name="Įprastas 5 2 3 4 3 7 3 3" xfId="9232"/>
    <cellStyle name="Įprastas 5 2 3 4 3 7 4" xfId="4192"/>
    <cellStyle name="Įprastas 5 2 3 4 3 7 5" xfId="7216"/>
    <cellStyle name="Įprastas 5 2 3 4 3 8" xfId="1168"/>
    <cellStyle name="Įprastas 5 2 3 4 3 8 2" xfId="4336"/>
    <cellStyle name="Įprastas 5 2 3 4 3 8 3" xfId="7360"/>
    <cellStyle name="Įprastas 5 2 3 4 3 9" xfId="2176"/>
    <cellStyle name="Įprastas 5 2 3 4 3 9 2" xfId="5344"/>
    <cellStyle name="Įprastas 5 2 3 4 3 9 3" xfId="8368"/>
    <cellStyle name="Įprastas 5 2 3 4 4" xfId="207"/>
    <cellStyle name="Įprastas 5 2 3 4 4 2" xfId="1216"/>
    <cellStyle name="Įprastas 5 2 3 4 4 2 2" xfId="4384"/>
    <cellStyle name="Įprastas 5 2 3 4 4 2 3" xfId="7408"/>
    <cellStyle name="Įprastas 5 2 3 4 4 3" xfId="2224"/>
    <cellStyle name="Įprastas 5 2 3 4 4 3 2" xfId="5392"/>
    <cellStyle name="Įprastas 5 2 3 4 4 3 3" xfId="8416"/>
    <cellStyle name="Įprastas 5 2 3 4 4 4" xfId="3376"/>
    <cellStyle name="Įprastas 5 2 3 4 4 5" xfId="6400"/>
    <cellStyle name="Įprastas 5 2 3 4 5" xfId="351"/>
    <cellStyle name="Įprastas 5 2 3 4 5 2" xfId="1360"/>
    <cellStyle name="Įprastas 5 2 3 4 5 2 2" xfId="4528"/>
    <cellStyle name="Įprastas 5 2 3 4 5 2 3" xfId="7552"/>
    <cellStyle name="Įprastas 5 2 3 4 5 3" xfId="2368"/>
    <cellStyle name="Įprastas 5 2 3 4 5 3 2" xfId="5536"/>
    <cellStyle name="Įprastas 5 2 3 4 5 3 3" xfId="8560"/>
    <cellStyle name="Įprastas 5 2 3 4 5 4" xfId="3520"/>
    <cellStyle name="Įprastas 5 2 3 4 5 5" xfId="6544"/>
    <cellStyle name="Įprastas 5 2 3 4 6" xfId="496"/>
    <cellStyle name="Įprastas 5 2 3 4 6 2" xfId="1504"/>
    <cellStyle name="Įprastas 5 2 3 4 6 2 2" xfId="4672"/>
    <cellStyle name="Įprastas 5 2 3 4 6 2 3" xfId="7696"/>
    <cellStyle name="Įprastas 5 2 3 4 6 3" xfId="2512"/>
    <cellStyle name="Įprastas 5 2 3 4 6 3 2" xfId="5680"/>
    <cellStyle name="Įprastas 5 2 3 4 6 3 3" xfId="8704"/>
    <cellStyle name="Įprastas 5 2 3 4 6 4" xfId="3664"/>
    <cellStyle name="Įprastas 5 2 3 4 6 5" xfId="6688"/>
    <cellStyle name="Įprastas 5 2 3 4 7" xfId="640"/>
    <cellStyle name="Įprastas 5 2 3 4 7 2" xfId="1648"/>
    <cellStyle name="Įprastas 5 2 3 4 7 2 2" xfId="4816"/>
    <cellStyle name="Įprastas 5 2 3 4 7 2 3" xfId="7840"/>
    <cellStyle name="Įprastas 5 2 3 4 7 3" xfId="2656"/>
    <cellStyle name="Įprastas 5 2 3 4 7 3 2" xfId="5824"/>
    <cellStyle name="Įprastas 5 2 3 4 7 3 3" xfId="8848"/>
    <cellStyle name="Įprastas 5 2 3 4 7 4" xfId="3808"/>
    <cellStyle name="Įprastas 5 2 3 4 7 5" xfId="6832"/>
    <cellStyle name="Įprastas 5 2 3 4 8" xfId="784"/>
    <cellStyle name="Įprastas 5 2 3 4 8 2" xfId="1792"/>
    <cellStyle name="Įprastas 5 2 3 4 8 2 2" xfId="4960"/>
    <cellStyle name="Įprastas 5 2 3 4 8 2 3" xfId="7984"/>
    <cellStyle name="Įprastas 5 2 3 4 8 3" xfId="2800"/>
    <cellStyle name="Įprastas 5 2 3 4 8 3 2" xfId="5968"/>
    <cellStyle name="Įprastas 5 2 3 4 8 3 3" xfId="8992"/>
    <cellStyle name="Įprastas 5 2 3 4 8 4" xfId="3952"/>
    <cellStyle name="Įprastas 5 2 3 4 8 5" xfId="6976"/>
    <cellStyle name="Įprastas 5 2 3 4 9" xfId="928"/>
    <cellStyle name="Įprastas 5 2 3 4 9 2" xfId="1936"/>
    <cellStyle name="Įprastas 5 2 3 4 9 2 2" xfId="5104"/>
    <cellStyle name="Įprastas 5 2 3 4 9 2 3" xfId="8128"/>
    <cellStyle name="Įprastas 5 2 3 4 9 3" xfId="2944"/>
    <cellStyle name="Įprastas 5 2 3 4 9 3 2" xfId="6112"/>
    <cellStyle name="Įprastas 5 2 3 4 9 3 3" xfId="9136"/>
    <cellStyle name="Įprastas 5 2 3 4 9 4" xfId="4096"/>
    <cellStyle name="Įprastas 5 2 3 4 9 5" xfId="7120"/>
    <cellStyle name="Įprastas 5 2 3 5" xfId="83"/>
    <cellStyle name="Įprastas 5 2 3 5 10" xfId="3112"/>
    <cellStyle name="Įprastas 5 2 3 5 11" xfId="3256"/>
    <cellStyle name="Įprastas 5 2 3 5 12" xfId="6280"/>
    <cellStyle name="Įprastas 5 2 3 5 2" xfId="231"/>
    <cellStyle name="Įprastas 5 2 3 5 2 2" xfId="1240"/>
    <cellStyle name="Įprastas 5 2 3 5 2 2 2" xfId="4408"/>
    <cellStyle name="Įprastas 5 2 3 5 2 2 3" xfId="7432"/>
    <cellStyle name="Įprastas 5 2 3 5 2 3" xfId="2248"/>
    <cellStyle name="Įprastas 5 2 3 5 2 3 2" xfId="5416"/>
    <cellStyle name="Įprastas 5 2 3 5 2 3 3" xfId="8440"/>
    <cellStyle name="Įprastas 5 2 3 5 2 4" xfId="3400"/>
    <cellStyle name="Įprastas 5 2 3 5 2 5" xfId="6424"/>
    <cellStyle name="Įprastas 5 2 3 5 3" xfId="375"/>
    <cellStyle name="Įprastas 5 2 3 5 3 2" xfId="1384"/>
    <cellStyle name="Įprastas 5 2 3 5 3 2 2" xfId="4552"/>
    <cellStyle name="Įprastas 5 2 3 5 3 2 3" xfId="7576"/>
    <cellStyle name="Įprastas 5 2 3 5 3 3" xfId="2392"/>
    <cellStyle name="Įprastas 5 2 3 5 3 3 2" xfId="5560"/>
    <cellStyle name="Įprastas 5 2 3 5 3 3 3" xfId="8584"/>
    <cellStyle name="Įprastas 5 2 3 5 3 4" xfId="3544"/>
    <cellStyle name="Įprastas 5 2 3 5 3 5" xfId="6568"/>
    <cellStyle name="Įprastas 5 2 3 5 4" xfId="520"/>
    <cellStyle name="Įprastas 5 2 3 5 4 2" xfId="1528"/>
    <cellStyle name="Įprastas 5 2 3 5 4 2 2" xfId="4696"/>
    <cellStyle name="Įprastas 5 2 3 5 4 2 3" xfId="7720"/>
    <cellStyle name="Įprastas 5 2 3 5 4 3" xfId="2536"/>
    <cellStyle name="Įprastas 5 2 3 5 4 3 2" xfId="5704"/>
    <cellStyle name="Įprastas 5 2 3 5 4 3 3" xfId="8728"/>
    <cellStyle name="Įprastas 5 2 3 5 4 4" xfId="3688"/>
    <cellStyle name="Įprastas 5 2 3 5 4 5" xfId="6712"/>
    <cellStyle name="Įprastas 5 2 3 5 5" xfId="664"/>
    <cellStyle name="Įprastas 5 2 3 5 5 2" xfId="1672"/>
    <cellStyle name="Įprastas 5 2 3 5 5 2 2" xfId="4840"/>
    <cellStyle name="Įprastas 5 2 3 5 5 2 3" xfId="7864"/>
    <cellStyle name="Įprastas 5 2 3 5 5 3" xfId="2680"/>
    <cellStyle name="Įprastas 5 2 3 5 5 3 2" xfId="5848"/>
    <cellStyle name="Įprastas 5 2 3 5 5 3 3" xfId="8872"/>
    <cellStyle name="Įprastas 5 2 3 5 5 4" xfId="3832"/>
    <cellStyle name="Įprastas 5 2 3 5 5 5" xfId="6856"/>
    <cellStyle name="Įprastas 5 2 3 5 6" xfId="808"/>
    <cellStyle name="Įprastas 5 2 3 5 6 2" xfId="1816"/>
    <cellStyle name="Įprastas 5 2 3 5 6 2 2" xfId="4984"/>
    <cellStyle name="Įprastas 5 2 3 5 6 2 3" xfId="8008"/>
    <cellStyle name="Įprastas 5 2 3 5 6 3" xfId="2824"/>
    <cellStyle name="Įprastas 5 2 3 5 6 3 2" xfId="5992"/>
    <cellStyle name="Įprastas 5 2 3 5 6 3 3" xfId="9016"/>
    <cellStyle name="Įprastas 5 2 3 5 6 4" xfId="3976"/>
    <cellStyle name="Įprastas 5 2 3 5 6 5" xfId="7000"/>
    <cellStyle name="Įprastas 5 2 3 5 7" xfId="952"/>
    <cellStyle name="Įprastas 5 2 3 5 7 2" xfId="1960"/>
    <cellStyle name="Įprastas 5 2 3 5 7 2 2" xfId="5128"/>
    <cellStyle name="Įprastas 5 2 3 5 7 2 3" xfId="8152"/>
    <cellStyle name="Įprastas 5 2 3 5 7 3" xfId="2968"/>
    <cellStyle name="Įprastas 5 2 3 5 7 3 2" xfId="6136"/>
    <cellStyle name="Įprastas 5 2 3 5 7 3 3" xfId="9160"/>
    <cellStyle name="Įprastas 5 2 3 5 7 4" xfId="4120"/>
    <cellStyle name="Įprastas 5 2 3 5 7 5" xfId="7144"/>
    <cellStyle name="Įprastas 5 2 3 5 8" xfId="1096"/>
    <cellStyle name="Įprastas 5 2 3 5 8 2" xfId="4264"/>
    <cellStyle name="Įprastas 5 2 3 5 8 3" xfId="7288"/>
    <cellStyle name="Įprastas 5 2 3 5 9" xfId="2104"/>
    <cellStyle name="Įprastas 5 2 3 5 9 2" xfId="5272"/>
    <cellStyle name="Įprastas 5 2 3 5 9 3" xfId="8296"/>
    <cellStyle name="Įprastas 5 2 3 6" xfId="133"/>
    <cellStyle name="Įprastas 5 2 3 6 10" xfId="3160"/>
    <cellStyle name="Įprastas 5 2 3 6 11" xfId="3304"/>
    <cellStyle name="Įprastas 5 2 3 6 12" xfId="6328"/>
    <cellStyle name="Įprastas 5 2 3 6 2" xfId="279"/>
    <cellStyle name="Įprastas 5 2 3 6 2 2" xfId="1288"/>
    <cellStyle name="Įprastas 5 2 3 6 2 2 2" xfId="4456"/>
    <cellStyle name="Įprastas 5 2 3 6 2 2 3" xfId="7480"/>
    <cellStyle name="Įprastas 5 2 3 6 2 3" xfId="2296"/>
    <cellStyle name="Įprastas 5 2 3 6 2 3 2" xfId="5464"/>
    <cellStyle name="Įprastas 5 2 3 6 2 3 3" xfId="8488"/>
    <cellStyle name="Įprastas 5 2 3 6 2 4" xfId="3448"/>
    <cellStyle name="Įprastas 5 2 3 6 2 5" xfId="6472"/>
    <cellStyle name="Įprastas 5 2 3 6 3" xfId="423"/>
    <cellStyle name="Įprastas 5 2 3 6 3 2" xfId="1432"/>
    <cellStyle name="Įprastas 5 2 3 6 3 2 2" xfId="4600"/>
    <cellStyle name="Įprastas 5 2 3 6 3 2 3" xfId="7624"/>
    <cellStyle name="Įprastas 5 2 3 6 3 3" xfId="2440"/>
    <cellStyle name="Įprastas 5 2 3 6 3 3 2" xfId="5608"/>
    <cellStyle name="Įprastas 5 2 3 6 3 3 3" xfId="8632"/>
    <cellStyle name="Įprastas 5 2 3 6 3 4" xfId="3592"/>
    <cellStyle name="Įprastas 5 2 3 6 3 5" xfId="6616"/>
    <cellStyle name="Įprastas 5 2 3 6 4" xfId="568"/>
    <cellStyle name="Įprastas 5 2 3 6 4 2" xfId="1576"/>
    <cellStyle name="Įprastas 5 2 3 6 4 2 2" xfId="4744"/>
    <cellStyle name="Įprastas 5 2 3 6 4 2 3" xfId="7768"/>
    <cellStyle name="Įprastas 5 2 3 6 4 3" xfId="2584"/>
    <cellStyle name="Įprastas 5 2 3 6 4 3 2" xfId="5752"/>
    <cellStyle name="Įprastas 5 2 3 6 4 3 3" xfId="8776"/>
    <cellStyle name="Įprastas 5 2 3 6 4 4" xfId="3736"/>
    <cellStyle name="Įprastas 5 2 3 6 4 5" xfId="6760"/>
    <cellStyle name="Įprastas 5 2 3 6 5" xfId="712"/>
    <cellStyle name="Įprastas 5 2 3 6 5 2" xfId="1720"/>
    <cellStyle name="Įprastas 5 2 3 6 5 2 2" xfId="4888"/>
    <cellStyle name="Įprastas 5 2 3 6 5 2 3" xfId="7912"/>
    <cellStyle name="Įprastas 5 2 3 6 5 3" xfId="2728"/>
    <cellStyle name="Įprastas 5 2 3 6 5 3 2" xfId="5896"/>
    <cellStyle name="Įprastas 5 2 3 6 5 3 3" xfId="8920"/>
    <cellStyle name="Įprastas 5 2 3 6 5 4" xfId="3880"/>
    <cellStyle name="Įprastas 5 2 3 6 5 5" xfId="6904"/>
    <cellStyle name="Įprastas 5 2 3 6 6" xfId="856"/>
    <cellStyle name="Įprastas 5 2 3 6 6 2" xfId="1864"/>
    <cellStyle name="Įprastas 5 2 3 6 6 2 2" xfId="5032"/>
    <cellStyle name="Įprastas 5 2 3 6 6 2 3" xfId="8056"/>
    <cellStyle name="Įprastas 5 2 3 6 6 3" xfId="2872"/>
    <cellStyle name="Įprastas 5 2 3 6 6 3 2" xfId="6040"/>
    <cellStyle name="Įprastas 5 2 3 6 6 3 3" xfId="9064"/>
    <cellStyle name="Įprastas 5 2 3 6 6 4" xfId="4024"/>
    <cellStyle name="Įprastas 5 2 3 6 6 5" xfId="7048"/>
    <cellStyle name="Įprastas 5 2 3 6 7" xfId="1000"/>
    <cellStyle name="Įprastas 5 2 3 6 7 2" xfId="2008"/>
    <cellStyle name="Įprastas 5 2 3 6 7 2 2" xfId="5176"/>
    <cellStyle name="Įprastas 5 2 3 6 7 2 3" xfId="8200"/>
    <cellStyle name="Įprastas 5 2 3 6 7 3" xfId="3016"/>
    <cellStyle name="Įprastas 5 2 3 6 7 3 2" xfId="6184"/>
    <cellStyle name="Įprastas 5 2 3 6 7 3 3" xfId="9208"/>
    <cellStyle name="Įprastas 5 2 3 6 7 4" xfId="4168"/>
    <cellStyle name="Įprastas 5 2 3 6 7 5" xfId="7192"/>
    <cellStyle name="Įprastas 5 2 3 6 8" xfId="1144"/>
    <cellStyle name="Įprastas 5 2 3 6 8 2" xfId="4312"/>
    <cellStyle name="Įprastas 5 2 3 6 8 3" xfId="7336"/>
    <cellStyle name="Įprastas 5 2 3 6 9" xfId="2152"/>
    <cellStyle name="Įprastas 5 2 3 6 9 2" xfId="5320"/>
    <cellStyle name="Įprastas 5 2 3 6 9 3" xfId="8344"/>
    <cellStyle name="Įprastas 5 2 3 7" xfId="183"/>
    <cellStyle name="Įprastas 5 2 3 7 2" xfId="1192"/>
    <cellStyle name="Įprastas 5 2 3 7 2 2" xfId="4360"/>
    <cellStyle name="Įprastas 5 2 3 7 2 3" xfId="7384"/>
    <cellStyle name="Įprastas 5 2 3 7 3" xfId="2200"/>
    <cellStyle name="Įprastas 5 2 3 7 3 2" xfId="5368"/>
    <cellStyle name="Įprastas 5 2 3 7 3 3" xfId="8392"/>
    <cellStyle name="Įprastas 5 2 3 7 4" xfId="3352"/>
    <cellStyle name="Įprastas 5 2 3 7 5" xfId="6376"/>
    <cellStyle name="Įprastas 5 2 3 8" xfId="327"/>
    <cellStyle name="Įprastas 5 2 3 8 2" xfId="1336"/>
    <cellStyle name="Įprastas 5 2 3 8 2 2" xfId="4504"/>
    <cellStyle name="Įprastas 5 2 3 8 2 3" xfId="7528"/>
    <cellStyle name="Įprastas 5 2 3 8 3" xfId="2344"/>
    <cellStyle name="Įprastas 5 2 3 8 3 2" xfId="5512"/>
    <cellStyle name="Įprastas 5 2 3 8 3 3" xfId="8536"/>
    <cellStyle name="Įprastas 5 2 3 8 4" xfId="3496"/>
    <cellStyle name="Įprastas 5 2 3 8 5" xfId="6520"/>
    <cellStyle name="Įprastas 5 2 3 9" xfId="472"/>
    <cellStyle name="Įprastas 5 2 3 9 2" xfId="1480"/>
    <cellStyle name="Įprastas 5 2 3 9 2 2" xfId="4648"/>
    <cellStyle name="Įprastas 5 2 3 9 2 3" xfId="7672"/>
    <cellStyle name="Įprastas 5 2 3 9 3" xfId="2488"/>
    <cellStyle name="Įprastas 5 2 3 9 3 2" xfId="5656"/>
    <cellStyle name="Įprastas 5 2 3 9 3 3" xfId="8680"/>
    <cellStyle name="Įprastas 5 2 3 9 4" xfId="3640"/>
    <cellStyle name="Įprastas 5 2 3 9 5" xfId="6664"/>
    <cellStyle name="Įprastas 5 2 3_8 priedas" xfId="32"/>
    <cellStyle name="Įprastas 5 2 4" xfId="26"/>
    <cellStyle name="Įprastas 5 2 4 10" xfId="764"/>
    <cellStyle name="Įprastas 5 2 4 10 2" xfId="1772"/>
    <cellStyle name="Įprastas 5 2 4 10 2 2" xfId="4940"/>
    <cellStyle name="Įprastas 5 2 4 10 2 3" xfId="7964"/>
    <cellStyle name="Įprastas 5 2 4 10 3" xfId="2780"/>
    <cellStyle name="Įprastas 5 2 4 10 3 2" xfId="5948"/>
    <cellStyle name="Įprastas 5 2 4 10 3 3" xfId="8972"/>
    <cellStyle name="Įprastas 5 2 4 10 4" xfId="3932"/>
    <cellStyle name="Įprastas 5 2 4 10 5" xfId="6956"/>
    <cellStyle name="Įprastas 5 2 4 11" xfId="908"/>
    <cellStyle name="Įprastas 5 2 4 11 2" xfId="1916"/>
    <cellStyle name="Įprastas 5 2 4 11 2 2" xfId="5084"/>
    <cellStyle name="Įprastas 5 2 4 11 2 3" xfId="8108"/>
    <cellStyle name="Įprastas 5 2 4 11 3" xfId="2924"/>
    <cellStyle name="Įprastas 5 2 4 11 3 2" xfId="6092"/>
    <cellStyle name="Įprastas 5 2 4 11 3 3" xfId="9116"/>
    <cellStyle name="Įprastas 5 2 4 11 4" xfId="4076"/>
    <cellStyle name="Įprastas 5 2 4 11 5" xfId="7100"/>
    <cellStyle name="Įprastas 5 2 4 12" xfId="1052"/>
    <cellStyle name="Įprastas 5 2 4 12 2" xfId="4220"/>
    <cellStyle name="Įprastas 5 2 4 12 3" xfId="7244"/>
    <cellStyle name="Įprastas 5 2 4 13" xfId="2060"/>
    <cellStyle name="Įprastas 5 2 4 13 2" xfId="5228"/>
    <cellStyle name="Įprastas 5 2 4 13 3" xfId="8252"/>
    <cellStyle name="Įprastas 5 2 4 14" xfId="3068"/>
    <cellStyle name="Įprastas 5 2 4 15" xfId="3212"/>
    <cellStyle name="Įprastas 5 2 4 16" xfId="6236"/>
    <cellStyle name="Įprastas 5 2 4 2" xfId="44"/>
    <cellStyle name="Įprastas 5 2 4 2 10" xfId="920"/>
    <cellStyle name="Įprastas 5 2 4 2 10 2" xfId="1928"/>
    <cellStyle name="Įprastas 5 2 4 2 10 2 2" xfId="5096"/>
    <cellStyle name="Įprastas 5 2 4 2 10 2 3" xfId="8120"/>
    <cellStyle name="Įprastas 5 2 4 2 10 3" xfId="2936"/>
    <cellStyle name="Įprastas 5 2 4 2 10 3 2" xfId="6104"/>
    <cellStyle name="Įprastas 5 2 4 2 10 3 3" xfId="9128"/>
    <cellStyle name="Įprastas 5 2 4 2 10 4" xfId="4088"/>
    <cellStyle name="Įprastas 5 2 4 2 10 5" xfId="7112"/>
    <cellStyle name="Įprastas 5 2 4 2 11" xfId="1064"/>
    <cellStyle name="Įprastas 5 2 4 2 11 2" xfId="4232"/>
    <cellStyle name="Įprastas 5 2 4 2 11 3" xfId="7256"/>
    <cellStyle name="Įprastas 5 2 4 2 12" xfId="2072"/>
    <cellStyle name="Įprastas 5 2 4 2 12 2" xfId="5240"/>
    <cellStyle name="Įprastas 5 2 4 2 12 3" xfId="8264"/>
    <cellStyle name="Įprastas 5 2 4 2 13" xfId="3080"/>
    <cellStyle name="Įprastas 5 2 4 2 14" xfId="3224"/>
    <cellStyle name="Įprastas 5 2 4 2 15" xfId="6248"/>
    <cellStyle name="Įprastas 5 2 4 2 2" xfId="75"/>
    <cellStyle name="Įprastas 5 2 4 2 2 10" xfId="1088"/>
    <cellStyle name="Įprastas 5 2 4 2 2 10 2" xfId="4256"/>
    <cellStyle name="Įprastas 5 2 4 2 2 10 3" xfId="7280"/>
    <cellStyle name="Įprastas 5 2 4 2 2 11" xfId="2096"/>
    <cellStyle name="Įprastas 5 2 4 2 2 11 2" xfId="5264"/>
    <cellStyle name="Įprastas 5 2 4 2 2 11 3" xfId="8288"/>
    <cellStyle name="Įprastas 5 2 4 2 2 12" xfId="3104"/>
    <cellStyle name="Įprastas 5 2 4 2 2 13" xfId="3248"/>
    <cellStyle name="Įprastas 5 2 4 2 2 14" xfId="6272"/>
    <cellStyle name="Įprastas 5 2 4 2 2 2" xfId="125"/>
    <cellStyle name="Įprastas 5 2 4 2 2 2 10" xfId="3152"/>
    <cellStyle name="Įprastas 5 2 4 2 2 2 11" xfId="3296"/>
    <cellStyle name="Įprastas 5 2 4 2 2 2 12" xfId="6320"/>
    <cellStyle name="Įprastas 5 2 4 2 2 2 2" xfId="271"/>
    <cellStyle name="Įprastas 5 2 4 2 2 2 2 2" xfId="1280"/>
    <cellStyle name="Įprastas 5 2 4 2 2 2 2 2 2" xfId="4448"/>
    <cellStyle name="Įprastas 5 2 4 2 2 2 2 2 3" xfId="7472"/>
    <cellStyle name="Įprastas 5 2 4 2 2 2 2 3" xfId="2288"/>
    <cellStyle name="Įprastas 5 2 4 2 2 2 2 3 2" xfId="5456"/>
    <cellStyle name="Įprastas 5 2 4 2 2 2 2 3 3" xfId="8480"/>
    <cellStyle name="Įprastas 5 2 4 2 2 2 2 4" xfId="3440"/>
    <cellStyle name="Įprastas 5 2 4 2 2 2 2 5" xfId="6464"/>
    <cellStyle name="Įprastas 5 2 4 2 2 2 3" xfId="415"/>
    <cellStyle name="Įprastas 5 2 4 2 2 2 3 2" xfId="1424"/>
    <cellStyle name="Įprastas 5 2 4 2 2 2 3 2 2" xfId="4592"/>
    <cellStyle name="Įprastas 5 2 4 2 2 2 3 2 3" xfId="7616"/>
    <cellStyle name="Įprastas 5 2 4 2 2 2 3 3" xfId="2432"/>
    <cellStyle name="Įprastas 5 2 4 2 2 2 3 3 2" xfId="5600"/>
    <cellStyle name="Įprastas 5 2 4 2 2 2 3 3 3" xfId="8624"/>
    <cellStyle name="Įprastas 5 2 4 2 2 2 3 4" xfId="3584"/>
    <cellStyle name="Įprastas 5 2 4 2 2 2 3 5" xfId="6608"/>
    <cellStyle name="Įprastas 5 2 4 2 2 2 4" xfId="560"/>
    <cellStyle name="Įprastas 5 2 4 2 2 2 4 2" xfId="1568"/>
    <cellStyle name="Įprastas 5 2 4 2 2 2 4 2 2" xfId="4736"/>
    <cellStyle name="Įprastas 5 2 4 2 2 2 4 2 3" xfId="7760"/>
    <cellStyle name="Įprastas 5 2 4 2 2 2 4 3" xfId="2576"/>
    <cellStyle name="Įprastas 5 2 4 2 2 2 4 3 2" xfId="5744"/>
    <cellStyle name="Įprastas 5 2 4 2 2 2 4 3 3" xfId="8768"/>
    <cellStyle name="Įprastas 5 2 4 2 2 2 4 4" xfId="3728"/>
    <cellStyle name="Įprastas 5 2 4 2 2 2 4 5" xfId="6752"/>
    <cellStyle name="Įprastas 5 2 4 2 2 2 5" xfId="704"/>
    <cellStyle name="Įprastas 5 2 4 2 2 2 5 2" xfId="1712"/>
    <cellStyle name="Įprastas 5 2 4 2 2 2 5 2 2" xfId="4880"/>
    <cellStyle name="Įprastas 5 2 4 2 2 2 5 2 3" xfId="7904"/>
    <cellStyle name="Įprastas 5 2 4 2 2 2 5 3" xfId="2720"/>
    <cellStyle name="Įprastas 5 2 4 2 2 2 5 3 2" xfId="5888"/>
    <cellStyle name="Įprastas 5 2 4 2 2 2 5 3 3" xfId="8912"/>
    <cellStyle name="Įprastas 5 2 4 2 2 2 5 4" xfId="3872"/>
    <cellStyle name="Įprastas 5 2 4 2 2 2 5 5" xfId="6896"/>
    <cellStyle name="Įprastas 5 2 4 2 2 2 6" xfId="848"/>
    <cellStyle name="Įprastas 5 2 4 2 2 2 6 2" xfId="1856"/>
    <cellStyle name="Įprastas 5 2 4 2 2 2 6 2 2" xfId="5024"/>
    <cellStyle name="Įprastas 5 2 4 2 2 2 6 2 3" xfId="8048"/>
    <cellStyle name="Įprastas 5 2 4 2 2 2 6 3" xfId="2864"/>
    <cellStyle name="Įprastas 5 2 4 2 2 2 6 3 2" xfId="6032"/>
    <cellStyle name="Įprastas 5 2 4 2 2 2 6 3 3" xfId="9056"/>
    <cellStyle name="Įprastas 5 2 4 2 2 2 6 4" xfId="4016"/>
    <cellStyle name="Įprastas 5 2 4 2 2 2 6 5" xfId="7040"/>
    <cellStyle name="Įprastas 5 2 4 2 2 2 7" xfId="992"/>
    <cellStyle name="Įprastas 5 2 4 2 2 2 7 2" xfId="2000"/>
    <cellStyle name="Įprastas 5 2 4 2 2 2 7 2 2" xfId="5168"/>
    <cellStyle name="Įprastas 5 2 4 2 2 2 7 2 3" xfId="8192"/>
    <cellStyle name="Įprastas 5 2 4 2 2 2 7 3" xfId="3008"/>
    <cellStyle name="Įprastas 5 2 4 2 2 2 7 3 2" xfId="6176"/>
    <cellStyle name="Įprastas 5 2 4 2 2 2 7 3 3" xfId="9200"/>
    <cellStyle name="Įprastas 5 2 4 2 2 2 7 4" xfId="4160"/>
    <cellStyle name="Įprastas 5 2 4 2 2 2 7 5" xfId="7184"/>
    <cellStyle name="Įprastas 5 2 4 2 2 2 8" xfId="1136"/>
    <cellStyle name="Įprastas 5 2 4 2 2 2 8 2" xfId="4304"/>
    <cellStyle name="Įprastas 5 2 4 2 2 2 8 3" xfId="7328"/>
    <cellStyle name="Įprastas 5 2 4 2 2 2 9" xfId="2144"/>
    <cellStyle name="Įprastas 5 2 4 2 2 2 9 2" xfId="5312"/>
    <cellStyle name="Įprastas 5 2 4 2 2 2 9 3" xfId="8336"/>
    <cellStyle name="Įprastas 5 2 4 2 2 3" xfId="175"/>
    <cellStyle name="Įprastas 5 2 4 2 2 3 10" xfId="3200"/>
    <cellStyle name="Įprastas 5 2 4 2 2 3 11" xfId="3344"/>
    <cellStyle name="Įprastas 5 2 4 2 2 3 12" xfId="6368"/>
    <cellStyle name="Įprastas 5 2 4 2 2 3 2" xfId="319"/>
    <cellStyle name="Įprastas 5 2 4 2 2 3 2 2" xfId="1328"/>
    <cellStyle name="Įprastas 5 2 4 2 2 3 2 2 2" xfId="4496"/>
    <cellStyle name="Įprastas 5 2 4 2 2 3 2 2 3" xfId="7520"/>
    <cellStyle name="Įprastas 5 2 4 2 2 3 2 3" xfId="2336"/>
    <cellStyle name="Įprastas 5 2 4 2 2 3 2 3 2" xfId="5504"/>
    <cellStyle name="Įprastas 5 2 4 2 2 3 2 3 3" xfId="8528"/>
    <cellStyle name="Įprastas 5 2 4 2 2 3 2 4" xfId="3488"/>
    <cellStyle name="Įprastas 5 2 4 2 2 3 2 5" xfId="6512"/>
    <cellStyle name="Įprastas 5 2 4 2 2 3 3" xfId="463"/>
    <cellStyle name="Įprastas 5 2 4 2 2 3 3 2" xfId="1472"/>
    <cellStyle name="Įprastas 5 2 4 2 2 3 3 2 2" xfId="4640"/>
    <cellStyle name="Įprastas 5 2 4 2 2 3 3 2 3" xfId="7664"/>
    <cellStyle name="Įprastas 5 2 4 2 2 3 3 3" xfId="2480"/>
    <cellStyle name="Įprastas 5 2 4 2 2 3 3 3 2" xfId="5648"/>
    <cellStyle name="Įprastas 5 2 4 2 2 3 3 3 3" xfId="8672"/>
    <cellStyle name="Įprastas 5 2 4 2 2 3 3 4" xfId="3632"/>
    <cellStyle name="Įprastas 5 2 4 2 2 3 3 5" xfId="6656"/>
    <cellStyle name="Įprastas 5 2 4 2 2 3 4" xfId="608"/>
    <cellStyle name="Įprastas 5 2 4 2 2 3 4 2" xfId="1616"/>
    <cellStyle name="Įprastas 5 2 4 2 2 3 4 2 2" xfId="4784"/>
    <cellStyle name="Įprastas 5 2 4 2 2 3 4 2 3" xfId="7808"/>
    <cellStyle name="Įprastas 5 2 4 2 2 3 4 3" xfId="2624"/>
    <cellStyle name="Įprastas 5 2 4 2 2 3 4 3 2" xfId="5792"/>
    <cellStyle name="Įprastas 5 2 4 2 2 3 4 3 3" xfId="8816"/>
    <cellStyle name="Įprastas 5 2 4 2 2 3 4 4" xfId="3776"/>
    <cellStyle name="Įprastas 5 2 4 2 2 3 4 5" xfId="6800"/>
    <cellStyle name="Įprastas 5 2 4 2 2 3 5" xfId="752"/>
    <cellStyle name="Įprastas 5 2 4 2 2 3 5 2" xfId="1760"/>
    <cellStyle name="Įprastas 5 2 4 2 2 3 5 2 2" xfId="4928"/>
    <cellStyle name="Įprastas 5 2 4 2 2 3 5 2 3" xfId="7952"/>
    <cellStyle name="Įprastas 5 2 4 2 2 3 5 3" xfId="2768"/>
    <cellStyle name="Įprastas 5 2 4 2 2 3 5 3 2" xfId="5936"/>
    <cellStyle name="Įprastas 5 2 4 2 2 3 5 3 3" xfId="8960"/>
    <cellStyle name="Įprastas 5 2 4 2 2 3 5 4" xfId="3920"/>
    <cellStyle name="Įprastas 5 2 4 2 2 3 5 5" xfId="6944"/>
    <cellStyle name="Įprastas 5 2 4 2 2 3 6" xfId="896"/>
    <cellStyle name="Įprastas 5 2 4 2 2 3 6 2" xfId="1904"/>
    <cellStyle name="Įprastas 5 2 4 2 2 3 6 2 2" xfId="5072"/>
    <cellStyle name="Įprastas 5 2 4 2 2 3 6 2 3" xfId="8096"/>
    <cellStyle name="Įprastas 5 2 4 2 2 3 6 3" xfId="2912"/>
    <cellStyle name="Įprastas 5 2 4 2 2 3 6 3 2" xfId="6080"/>
    <cellStyle name="Įprastas 5 2 4 2 2 3 6 3 3" xfId="9104"/>
    <cellStyle name="Įprastas 5 2 4 2 2 3 6 4" xfId="4064"/>
    <cellStyle name="Įprastas 5 2 4 2 2 3 6 5" xfId="7088"/>
    <cellStyle name="Įprastas 5 2 4 2 2 3 7" xfId="1040"/>
    <cellStyle name="Įprastas 5 2 4 2 2 3 7 2" xfId="2048"/>
    <cellStyle name="Įprastas 5 2 4 2 2 3 7 2 2" xfId="5216"/>
    <cellStyle name="Įprastas 5 2 4 2 2 3 7 2 3" xfId="8240"/>
    <cellStyle name="Įprastas 5 2 4 2 2 3 7 3" xfId="3056"/>
    <cellStyle name="Įprastas 5 2 4 2 2 3 7 3 2" xfId="6224"/>
    <cellStyle name="Įprastas 5 2 4 2 2 3 7 3 3" xfId="9248"/>
    <cellStyle name="Įprastas 5 2 4 2 2 3 7 4" xfId="4208"/>
    <cellStyle name="Įprastas 5 2 4 2 2 3 7 5" xfId="7232"/>
    <cellStyle name="Įprastas 5 2 4 2 2 3 8" xfId="1184"/>
    <cellStyle name="Įprastas 5 2 4 2 2 3 8 2" xfId="4352"/>
    <cellStyle name="Įprastas 5 2 4 2 2 3 8 3" xfId="7376"/>
    <cellStyle name="Įprastas 5 2 4 2 2 3 9" xfId="2192"/>
    <cellStyle name="Įprastas 5 2 4 2 2 3 9 2" xfId="5360"/>
    <cellStyle name="Įprastas 5 2 4 2 2 3 9 3" xfId="8384"/>
    <cellStyle name="Įprastas 5 2 4 2 2 4" xfId="223"/>
    <cellStyle name="Įprastas 5 2 4 2 2 4 2" xfId="1232"/>
    <cellStyle name="Įprastas 5 2 4 2 2 4 2 2" xfId="4400"/>
    <cellStyle name="Įprastas 5 2 4 2 2 4 2 3" xfId="7424"/>
    <cellStyle name="Įprastas 5 2 4 2 2 4 3" xfId="2240"/>
    <cellStyle name="Įprastas 5 2 4 2 2 4 3 2" xfId="5408"/>
    <cellStyle name="Įprastas 5 2 4 2 2 4 3 3" xfId="8432"/>
    <cellStyle name="Įprastas 5 2 4 2 2 4 4" xfId="3392"/>
    <cellStyle name="Įprastas 5 2 4 2 2 4 5" xfId="6416"/>
    <cellStyle name="Įprastas 5 2 4 2 2 5" xfId="367"/>
    <cellStyle name="Įprastas 5 2 4 2 2 5 2" xfId="1376"/>
    <cellStyle name="Įprastas 5 2 4 2 2 5 2 2" xfId="4544"/>
    <cellStyle name="Įprastas 5 2 4 2 2 5 2 3" xfId="7568"/>
    <cellStyle name="Įprastas 5 2 4 2 2 5 3" xfId="2384"/>
    <cellStyle name="Įprastas 5 2 4 2 2 5 3 2" xfId="5552"/>
    <cellStyle name="Įprastas 5 2 4 2 2 5 3 3" xfId="8576"/>
    <cellStyle name="Įprastas 5 2 4 2 2 5 4" xfId="3536"/>
    <cellStyle name="Įprastas 5 2 4 2 2 5 5" xfId="6560"/>
    <cellStyle name="Įprastas 5 2 4 2 2 6" xfId="512"/>
    <cellStyle name="Įprastas 5 2 4 2 2 6 2" xfId="1520"/>
    <cellStyle name="Įprastas 5 2 4 2 2 6 2 2" xfId="4688"/>
    <cellStyle name="Įprastas 5 2 4 2 2 6 2 3" xfId="7712"/>
    <cellStyle name="Įprastas 5 2 4 2 2 6 3" xfId="2528"/>
    <cellStyle name="Įprastas 5 2 4 2 2 6 3 2" xfId="5696"/>
    <cellStyle name="Įprastas 5 2 4 2 2 6 3 3" xfId="8720"/>
    <cellStyle name="Įprastas 5 2 4 2 2 6 4" xfId="3680"/>
    <cellStyle name="Įprastas 5 2 4 2 2 6 5" xfId="6704"/>
    <cellStyle name="Įprastas 5 2 4 2 2 7" xfId="656"/>
    <cellStyle name="Įprastas 5 2 4 2 2 7 2" xfId="1664"/>
    <cellStyle name="Įprastas 5 2 4 2 2 7 2 2" xfId="4832"/>
    <cellStyle name="Įprastas 5 2 4 2 2 7 2 3" xfId="7856"/>
    <cellStyle name="Įprastas 5 2 4 2 2 7 3" xfId="2672"/>
    <cellStyle name="Įprastas 5 2 4 2 2 7 3 2" xfId="5840"/>
    <cellStyle name="Įprastas 5 2 4 2 2 7 3 3" xfId="8864"/>
    <cellStyle name="Įprastas 5 2 4 2 2 7 4" xfId="3824"/>
    <cellStyle name="Įprastas 5 2 4 2 2 7 5" xfId="6848"/>
    <cellStyle name="Įprastas 5 2 4 2 2 8" xfId="800"/>
    <cellStyle name="Įprastas 5 2 4 2 2 8 2" xfId="1808"/>
    <cellStyle name="Įprastas 5 2 4 2 2 8 2 2" xfId="4976"/>
    <cellStyle name="Įprastas 5 2 4 2 2 8 2 3" xfId="8000"/>
    <cellStyle name="Įprastas 5 2 4 2 2 8 3" xfId="2816"/>
    <cellStyle name="Įprastas 5 2 4 2 2 8 3 2" xfId="5984"/>
    <cellStyle name="Įprastas 5 2 4 2 2 8 3 3" xfId="9008"/>
    <cellStyle name="Įprastas 5 2 4 2 2 8 4" xfId="3968"/>
    <cellStyle name="Įprastas 5 2 4 2 2 8 5" xfId="6992"/>
    <cellStyle name="Įprastas 5 2 4 2 2 9" xfId="944"/>
    <cellStyle name="Įprastas 5 2 4 2 2 9 2" xfId="1952"/>
    <cellStyle name="Įprastas 5 2 4 2 2 9 2 2" xfId="5120"/>
    <cellStyle name="Įprastas 5 2 4 2 2 9 2 3" xfId="8144"/>
    <cellStyle name="Įprastas 5 2 4 2 2 9 3" xfId="2960"/>
    <cellStyle name="Įprastas 5 2 4 2 2 9 3 2" xfId="6128"/>
    <cellStyle name="Įprastas 5 2 4 2 2 9 3 3" xfId="9152"/>
    <cellStyle name="Įprastas 5 2 4 2 2 9 4" xfId="4112"/>
    <cellStyle name="Įprastas 5 2 4 2 2 9 5" xfId="7136"/>
    <cellStyle name="Įprastas 5 2 4 2 3" xfId="101"/>
    <cellStyle name="Įprastas 5 2 4 2 3 10" xfId="3128"/>
    <cellStyle name="Įprastas 5 2 4 2 3 11" xfId="3272"/>
    <cellStyle name="Įprastas 5 2 4 2 3 12" xfId="6296"/>
    <cellStyle name="Įprastas 5 2 4 2 3 2" xfId="247"/>
    <cellStyle name="Įprastas 5 2 4 2 3 2 2" xfId="1256"/>
    <cellStyle name="Įprastas 5 2 4 2 3 2 2 2" xfId="4424"/>
    <cellStyle name="Įprastas 5 2 4 2 3 2 2 3" xfId="7448"/>
    <cellStyle name="Įprastas 5 2 4 2 3 2 3" xfId="2264"/>
    <cellStyle name="Įprastas 5 2 4 2 3 2 3 2" xfId="5432"/>
    <cellStyle name="Įprastas 5 2 4 2 3 2 3 3" xfId="8456"/>
    <cellStyle name="Įprastas 5 2 4 2 3 2 4" xfId="3416"/>
    <cellStyle name="Įprastas 5 2 4 2 3 2 5" xfId="6440"/>
    <cellStyle name="Įprastas 5 2 4 2 3 3" xfId="391"/>
    <cellStyle name="Įprastas 5 2 4 2 3 3 2" xfId="1400"/>
    <cellStyle name="Įprastas 5 2 4 2 3 3 2 2" xfId="4568"/>
    <cellStyle name="Įprastas 5 2 4 2 3 3 2 3" xfId="7592"/>
    <cellStyle name="Įprastas 5 2 4 2 3 3 3" xfId="2408"/>
    <cellStyle name="Įprastas 5 2 4 2 3 3 3 2" xfId="5576"/>
    <cellStyle name="Įprastas 5 2 4 2 3 3 3 3" xfId="8600"/>
    <cellStyle name="Įprastas 5 2 4 2 3 3 4" xfId="3560"/>
    <cellStyle name="Įprastas 5 2 4 2 3 3 5" xfId="6584"/>
    <cellStyle name="Įprastas 5 2 4 2 3 4" xfId="536"/>
    <cellStyle name="Įprastas 5 2 4 2 3 4 2" xfId="1544"/>
    <cellStyle name="Įprastas 5 2 4 2 3 4 2 2" xfId="4712"/>
    <cellStyle name="Įprastas 5 2 4 2 3 4 2 3" xfId="7736"/>
    <cellStyle name="Įprastas 5 2 4 2 3 4 3" xfId="2552"/>
    <cellStyle name="Įprastas 5 2 4 2 3 4 3 2" xfId="5720"/>
    <cellStyle name="Įprastas 5 2 4 2 3 4 3 3" xfId="8744"/>
    <cellStyle name="Įprastas 5 2 4 2 3 4 4" xfId="3704"/>
    <cellStyle name="Įprastas 5 2 4 2 3 4 5" xfId="6728"/>
    <cellStyle name="Įprastas 5 2 4 2 3 5" xfId="680"/>
    <cellStyle name="Įprastas 5 2 4 2 3 5 2" xfId="1688"/>
    <cellStyle name="Įprastas 5 2 4 2 3 5 2 2" xfId="4856"/>
    <cellStyle name="Įprastas 5 2 4 2 3 5 2 3" xfId="7880"/>
    <cellStyle name="Įprastas 5 2 4 2 3 5 3" xfId="2696"/>
    <cellStyle name="Įprastas 5 2 4 2 3 5 3 2" xfId="5864"/>
    <cellStyle name="Įprastas 5 2 4 2 3 5 3 3" xfId="8888"/>
    <cellStyle name="Įprastas 5 2 4 2 3 5 4" xfId="3848"/>
    <cellStyle name="Įprastas 5 2 4 2 3 5 5" xfId="6872"/>
    <cellStyle name="Įprastas 5 2 4 2 3 6" xfId="824"/>
    <cellStyle name="Įprastas 5 2 4 2 3 6 2" xfId="1832"/>
    <cellStyle name="Įprastas 5 2 4 2 3 6 2 2" xfId="5000"/>
    <cellStyle name="Įprastas 5 2 4 2 3 6 2 3" xfId="8024"/>
    <cellStyle name="Įprastas 5 2 4 2 3 6 3" xfId="2840"/>
    <cellStyle name="Įprastas 5 2 4 2 3 6 3 2" xfId="6008"/>
    <cellStyle name="Įprastas 5 2 4 2 3 6 3 3" xfId="9032"/>
    <cellStyle name="Įprastas 5 2 4 2 3 6 4" xfId="3992"/>
    <cellStyle name="Įprastas 5 2 4 2 3 6 5" xfId="7016"/>
    <cellStyle name="Įprastas 5 2 4 2 3 7" xfId="968"/>
    <cellStyle name="Įprastas 5 2 4 2 3 7 2" xfId="1976"/>
    <cellStyle name="Įprastas 5 2 4 2 3 7 2 2" xfId="5144"/>
    <cellStyle name="Įprastas 5 2 4 2 3 7 2 3" xfId="8168"/>
    <cellStyle name="Įprastas 5 2 4 2 3 7 3" xfId="2984"/>
    <cellStyle name="Įprastas 5 2 4 2 3 7 3 2" xfId="6152"/>
    <cellStyle name="Įprastas 5 2 4 2 3 7 3 3" xfId="9176"/>
    <cellStyle name="Įprastas 5 2 4 2 3 7 4" xfId="4136"/>
    <cellStyle name="Įprastas 5 2 4 2 3 7 5" xfId="7160"/>
    <cellStyle name="Įprastas 5 2 4 2 3 8" xfId="1112"/>
    <cellStyle name="Įprastas 5 2 4 2 3 8 2" xfId="4280"/>
    <cellStyle name="Įprastas 5 2 4 2 3 8 3" xfId="7304"/>
    <cellStyle name="Įprastas 5 2 4 2 3 9" xfId="2120"/>
    <cellStyle name="Įprastas 5 2 4 2 3 9 2" xfId="5288"/>
    <cellStyle name="Įprastas 5 2 4 2 3 9 3" xfId="8312"/>
    <cellStyle name="Įprastas 5 2 4 2 4" xfId="151"/>
    <cellStyle name="Įprastas 5 2 4 2 4 10" xfId="3176"/>
    <cellStyle name="Įprastas 5 2 4 2 4 11" xfId="3320"/>
    <cellStyle name="Įprastas 5 2 4 2 4 12" xfId="6344"/>
    <cellStyle name="Įprastas 5 2 4 2 4 2" xfId="295"/>
    <cellStyle name="Įprastas 5 2 4 2 4 2 2" xfId="1304"/>
    <cellStyle name="Įprastas 5 2 4 2 4 2 2 2" xfId="4472"/>
    <cellStyle name="Įprastas 5 2 4 2 4 2 2 3" xfId="7496"/>
    <cellStyle name="Įprastas 5 2 4 2 4 2 3" xfId="2312"/>
    <cellStyle name="Įprastas 5 2 4 2 4 2 3 2" xfId="5480"/>
    <cellStyle name="Įprastas 5 2 4 2 4 2 3 3" xfId="8504"/>
    <cellStyle name="Įprastas 5 2 4 2 4 2 4" xfId="3464"/>
    <cellStyle name="Įprastas 5 2 4 2 4 2 5" xfId="6488"/>
    <cellStyle name="Įprastas 5 2 4 2 4 3" xfId="439"/>
    <cellStyle name="Įprastas 5 2 4 2 4 3 2" xfId="1448"/>
    <cellStyle name="Įprastas 5 2 4 2 4 3 2 2" xfId="4616"/>
    <cellStyle name="Įprastas 5 2 4 2 4 3 2 3" xfId="7640"/>
    <cellStyle name="Įprastas 5 2 4 2 4 3 3" xfId="2456"/>
    <cellStyle name="Įprastas 5 2 4 2 4 3 3 2" xfId="5624"/>
    <cellStyle name="Įprastas 5 2 4 2 4 3 3 3" xfId="8648"/>
    <cellStyle name="Įprastas 5 2 4 2 4 3 4" xfId="3608"/>
    <cellStyle name="Įprastas 5 2 4 2 4 3 5" xfId="6632"/>
    <cellStyle name="Įprastas 5 2 4 2 4 4" xfId="584"/>
    <cellStyle name="Įprastas 5 2 4 2 4 4 2" xfId="1592"/>
    <cellStyle name="Įprastas 5 2 4 2 4 4 2 2" xfId="4760"/>
    <cellStyle name="Įprastas 5 2 4 2 4 4 2 3" xfId="7784"/>
    <cellStyle name="Įprastas 5 2 4 2 4 4 3" xfId="2600"/>
    <cellStyle name="Įprastas 5 2 4 2 4 4 3 2" xfId="5768"/>
    <cellStyle name="Įprastas 5 2 4 2 4 4 3 3" xfId="8792"/>
    <cellStyle name="Įprastas 5 2 4 2 4 4 4" xfId="3752"/>
    <cellStyle name="Įprastas 5 2 4 2 4 4 5" xfId="6776"/>
    <cellStyle name="Įprastas 5 2 4 2 4 5" xfId="728"/>
    <cellStyle name="Įprastas 5 2 4 2 4 5 2" xfId="1736"/>
    <cellStyle name="Įprastas 5 2 4 2 4 5 2 2" xfId="4904"/>
    <cellStyle name="Įprastas 5 2 4 2 4 5 2 3" xfId="7928"/>
    <cellStyle name="Įprastas 5 2 4 2 4 5 3" xfId="2744"/>
    <cellStyle name="Įprastas 5 2 4 2 4 5 3 2" xfId="5912"/>
    <cellStyle name="Įprastas 5 2 4 2 4 5 3 3" xfId="8936"/>
    <cellStyle name="Įprastas 5 2 4 2 4 5 4" xfId="3896"/>
    <cellStyle name="Įprastas 5 2 4 2 4 5 5" xfId="6920"/>
    <cellStyle name="Įprastas 5 2 4 2 4 6" xfId="872"/>
    <cellStyle name="Įprastas 5 2 4 2 4 6 2" xfId="1880"/>
    <cellStyle name="Įprastas 5 2 4 2 4 6 2 2" xfId="5048"/>
    <cellStyle name="Įprastas 5 2 4 2 4 6 2 3" xfId="8072"/>
    <cellStyle name="Įprastas 5 2 4 2 4 6 3" xfId="2888"/>
    <cellStyle name="Įprastas 5 2 4 2 4 6 3 2" xfId="6056"/>
    <cellStyle name="Įprastas 5 2 4 2 4 6 3 3" xfId="9080"/>
    <cellStyle name="Įprastas 5 2 4 2 4 6 4" xfId="4040"/>
    <cellStyle name="Įprastas 5 2 4 2 4 6 5" xfId="7064"/>
    <cellStyle name="Įprastas 5 2 4 2 4 7" xfId="1016"/>
    <cellStyle name="Įprastas 5 2 4 2 4 7 2" xfId="2024"/>
    <cellStyle name="Įprastas 5 2 4 2 4 7 2 2" xfId="5192"/>
    <cellStyle name="Įprastas 5 2 4 2 4 7 2 3" xfId="8216"/>
    <cellStyle name="Įprastas 5 2 4 2 4 7 3" xfId="3032"/>
    <cellStyle name="Įprastas 5 2 4 2 4 7 3 2" xfId="6200"/>
    <cellStyle name="Įprastas 5 2 4 2 4 7 3 3" xfId="9224"/>
    <cellStyle name="Įprastas 5 2 4 2 4 7 4" xfId="4184"/>
    <cellStyle name="Įprastas 5 2 4 2 4 7 5" xfId="7208"/>
    <cellStyle name="Įprastas 5 2 4 2 4 8" xfId="1160"/>
    <cellStyle name="Įprastas 5 2 4 2 4 8 2" xfId="4328"/>
    <cellStyle name="Įprastas 5 2 4 2 4 8 3" xfId="7352"/>
    <cellStyle name="Įprastas 5 2 4 2 4 9" xfId="2168"/>
    <cellStyle name="Įprastas 5 2 4 2 4 9 2" xfId="5336"/>
    <cellStyle name="Įprastas 5 2 4 2 4 9 3" xfId="8360"/>
    <cellStyle name="Įprastas 5 2 4 2 5" xfId="199"/>
    <cellStyle name="Įprastas 5 2 4 2 5 2" xfId="1208"/>
    <cellStyle name="Įprastas 5 2 4 2 5 2 2" xfId="4376"/>
    <cellStyle name="Įprastas 5 2 4 2 5 2 3" xfId="7400"/>
    <cellStyle name="Įprastas 5 2 4 2 5 3" xfId="2216"/>
    <cellStyle name="Įprastas 5 2 4 2 5 3 2" xfId="5384"/>
    <cellStyle name="Įprastas 5 2 4 2 5 3 3" xfId="8408"/>
    <cellStyle name="Įprastas 5 2 4 2 5 4" xfId="3368"/>
    <cellStyle name="Įprastas 5 2 4 2 5 5" xfId="6392"/>
    <cellStyle name="Įprastas 5 2 4 2 6" xfId="343"/>
    <cellStyle name="Įprastas 5 2 4 2 6 2" xfId="1352"/>
    <cellStyle name="Įprastas 5 2 4 2 6 2 2" xfId="4520"/>
    <cellStyle name="Įprastas 5 2 4 2 6 2 3" xfId="7544"/>
    <cellStyle name="Įprastas 5 2 4 2 6 3" xfId="2360"/>
    <cellStyle name="Įprastas 5 2 4 2 6 3 2" xfId="5528"/>
    <cellStyle name="Įprastas 5 2 4 2 6 3 3" xfId="8552"/>
    <cellStyle name="Įprastas 5 2 4 2 6 4" xfId="3512"/>
    <cellStyle name="Įprastas 5 2 4 2 6 5" xfId="6536"/>
    <cellStyle name="Įprastas 5 2 4 2 7" xfId="488"/>
    <cellStyle name="Įprastas 5 2 4 2 7 2" xfId="1496"/>
    <cellStyle name="Įprastas 5 2 4 2 7 2 2" xfId="4664"/>
    <cellStyle name="Įprastas 5 2 4 2 7 2 3" xfId="7688"/>
    <cellStyle name="Įprastas 5 2 4 2 7 3" xfId="2504"/>
    <cellStyle name="Įprastas 5 2 4 2 7 3 2" xfId="5672"/>
    <cellStyle name="Įprastas 5 2 4 2 7 3 3" xfId="8696"/>
    <cellStyle name="Įprastas 5 2 4 2 7 4" xfId="3656"/>
    <cellStyle name="Įprastas 5 2 4 2 7 5" xfId="6680"/>
    <cellStyle name="Įprastas 5 2 4 2 8" xfId="632"/>
    <cellStyle name="Įprastas 5 2 4 2 8 2" xfId="1640"/>
    <cellStyle name="Įprastas 5 2 4 2 8 2 2" xfId="4808"/>
    <cellStyle name="Įprastas 5 2 4 2 8 2 3" xfId="7832"/>
    <cellStyle name="Įprastas 5 2 4 2 8 3" xfId="2648"/>
    <cellStyle name="Įprastas 5 2 4 2 8 3 2" xfId="5816"/>
    <cellStyle name="Įprastas 5 2 4 2 8 3 3" xfId="8840"/>
    <cellStyle name="Įprastas 5 2 4 2 8 4" xfId="3800"/>
    <cellStyle name="Įprastas 5 2 4 2 8 5" xfId="6824"/>
    <cellStyle name="Įprastas 5 2 4 2 9" xfId="776"/>
    <cellStyle name="Įprastas 5 2 4 2 9 2" xfId="1784"/>
    <cellStyle name="Įprastas 5 2 4 2 9 2 2" xfId="4952"/>
    <cellStyle name="Įprastas 5 2 4 2 9 2 3" xfId="7976"/>
    <cellStyle name="Įprastas 5 2 4 2 9 3" xfId="2792"/>
    <cellStyle name="Įprastas 5 2 4 2 9 3 2" xfId="5960"/>
    <cellStyle name="Įprastas 5 2 4 2 9 3 3" xfId="8984"/>
    <cellStyle name="Įprastas 5 2 4 2 9 4" xfId="3944"/>
    <cellStyle name="Įprastas 5 2 4 2 9 5" xfId="6968"/>
    <cellStyle name="Įprastas 5 2 4 3" xfId="63"/>
    <cellStyle name="Įprastas 5 2 4 3 10" xfId="1076"/>
    <cellStyle name="Įprastas 5 2 4 3 10 2" xfId="4244"/>
    <cellStyle name="Įprastas 5 2 4 3 10 3" xfId="7268"/>
    <cellStyle name="Įprastas 5 2 4 3 11" xfId="2084"/>
    <cellStyle name="Įprastas 5 2 4 3 11 2" xfId="5252"/>
    <cellStyle name="Įprastas 5 2 4 3 11 3" xfId="8276"/>
    <cellStyle name="Įprastas 5 2 4 3 12" xfId="3092"/>
    <cellStyle name="Įprastas 5 2 4 3 13" xfId="3236"/>
    <cellStyle name="Įprastas 5 2 4 3 14" xfId="6260"/>
    <cellStyle name="Įprastas 5 2 4 3 2" xfId="113"/>
    <cellStyle name="Įprastas 5 2 4 3 2 10" xfId="3140"/>
    <cellStyle name="Įprastas 5 2 4 3 2 11" xfId="3284"/>
    <cellStyle name="Įprastas 5 2 4 3 2 12" xfId="6308"/>
    <cellStyle name="Įprastas 5 2 4 3 2 2" xfId="259"/>
    <cellStyle name="Įprastas 5 2 4 3 2 2 2" xfId="1268"/>
    <cellStyle name="Įprastas 5 2 4 3 2 2 2 2" xfId="4436"/>
    <cellStyle name="Įprastas 5 2 4 3 2 2 2 3" xfId="7460"/>
    <cellStyle name="Įprastas 5 2 4 3 2 2 3" xfId="2276"/>
    <cellStyle name="Įprastas 5 2 4 3 2 2 3 2" xfId="5444"/>
    <cellStyle name="Įprastas 5 2 4 3 2 2 3 3" xfId="8468"/>
    <cellStyle name="Įprastas 5 2 4 3 2 2 4" xfId="3428"/>
    <cellStyle name="Įprastas 5 2 4 3 2 2 5" xfId="6452"/>
    <cellStyle name="Įprastas 5 2 4 3 2 3" xfId="403"/>
    <cellStyle name="Įprastas 5 2 4 3 2 3 2" xfId="1412"/>
    <cellStyle name="Įprastas 5 2 4 3 2 3 2 2" xfId="4580"/>
    <cellStyle name="Įprastas 5 2 4 3 2 3 2 3" xfId="7604"/>
    <cellStyle name="Įprastas 5 2 4 3 2 3 3" xfId="2420"/>
    <cellStyle name="Įprastas 5 2 4 3 2 3 3 2" xfId="5588"/>
    <cellStyle name="Įprastas 5 2 4 3 2 3 3 3" xfId="8612"/>
    <cellStyle name="Įprastas 5 2 4 3 2 3 4" xfId="3572"/>
    <cellStyle name="Įprastas 5 2 4 3 2 3 5" xfId="6596"/>
    <cellStyle name="Įprastas 5 2 4 3 2 4" xfId="548"/>
    <cellStyle name="Įprastas 5 2 4 3 2 4 2" xfId="1556"/>
    <cellStyle name="Įprastas 5 2 4 3 2 4 2 2" xfId="4724"/>
    <cellStyle name="Įprastas 5 2 4 3 2 4 2 3" xfId="7748"/>
    <cellStyle name="Įprastas 5 2 4 3 2 4 3" xfId="2564"/>
    <cellStyle name="Įprastas 5 2 4 3 2 4 3 2" xfId="5732"/>
    <cellStyle name="Įprastas 5 2 4 3 2 4 3 3" xfId="8756"/>
    <cellStyle name="Įprastas 5 2 4 3 2 4 4" xfId="3716"/>
    <cellStyle name="Įprastas 5 2 4 3 2 4 5" xfId="6740"/>
    <cellStyle name="Įprastas 5 2 4 3 2 5" xfId="692"/>
    <cellStyle name="Įprastas 5 2 4 3 2 5 2" xfId="1700"/>
    <cellStyle name="Įprastas 5 2 4 3 2 5 2 2" xfId="4868"/>
    <cellStyle name="Įprastas 5 2 4 3 2 5 2 3" xfId="7892"/>
    <cellStyle name="Įprastas 5 2 4 3 2 5 3" xfId="2708"/>
    <cellStyle name="Įprastas 5 2 4 3 2 5 3 2" xfId="5876"/>
    <cellStyle name="Įprastas 5 2 4 3 2 5 3 3" xfId="8900"/>
    <cellStyle name="Įprastas 5 2 4 3 2 5 4" xfId="3860"/>
    <cellStyle name="Įprastas 5 2 4 3 2 5 5" xfId="6884"/>
    <cellStyle name="Įprastas 5 2 4 3 2 6" xfId="836"/>
    <cellStyle name="Įprastas 5 2 4 3 2 6 2" xfId="1844"/>
    <cellStyle name="Įprastas 5 2 4 3 2 6 2 2" xfId="5012"/>
    <cellStyle name="Įprastas 5 2 4 3 2 6 2 3" xfId="8036"/>
    <cellStyle name="Įprastas 5 2 4 3 2 6 3" xfId="2852"/>
    <cellStyle name="Įprastas 5 2 4 3 2 6 3 2" xfId="6020"/>
    <cellStyle name="Įprastas 5 2 4 3 2 6 3 3" xfId="9044"/>
    <cellStyle name="Įprastas 5 2 4 3 2 6 4" xfId="4004"/>
    <cellStyle name="Įprastas 5 2 4 3 2 6 5" xfId="7028"/>
    <cellStyle name="Įprastas 5 2 4 3 2 7" xfId="980"/>
    <cellStyle name="Įprastas 5 2 4 3 2 7 2" xfId="1988"/>
    <cellStyle name="Įprastas 5 2 4 3 2 7 2 2" xfId="5156"/>
    <cellStyle name="Įprastas 5 2 4 3 2 7 2 3" xfId="8180"/>
    <cellStyle name="Įprastas 5 2 4 3 2 7 3" xfId="2996"/>
    <cellStyle name="Įprastas 5 2 4 3 2 7 3 2" xfId="6164"/>
    <cellStyle name="Įprastas 5 2 4 3 2 7 3 3" xfId="9188"/>
    <cellStyle name="Įprastas 5 2 4 3 2 7 4" xfId="4148"/>
    <cellStyle name="Įprastas 5 2 4 3 2 7 5" xfId="7172"/>
    <cellStyle name="Įprastas 5 2 4 3 2 8" xfId="1124"/>
    <cellStyle name="Įprastas 5 2 4 3 2 8 2" xfId="4292"/>
    <cellStyle name="Įprastas 5 2 4 3 2 8 3" xfId="7316"/>
    <cellStyle name="Įprastas 5 2 4 3 2 9" xfId="2132"/>
    <cellStyle name="Įprastas 5 2 4 3 2 9 2" xfId="5300"/>
    <cellStyle name="Įprastas 5 2 4 3 2 9 3" xfId="8324"/>
    <cellStyle name="Įprastas 5 2 4 3 3" xfId="163"/>
    <cellStyle name="Įprastas 5 2 4 3 3 10" xfId="3188"/>
    <cellStyle name="Įprastas 5 2 4 3 3 11" xfId="3332"/>
    <cellStyle name="Įprastas 5 2 4 3 3 12" xfId="6356"/>
    <cellStyle name="Įprastas 5 2 4 3 3 2" xfId="307"/>
    <cellStyle name="Įprastas 5 2 4 3 3 2 2" xfId="1316"/>
    <cellStyle name="Įprastas 5 2 4 3 3 2 2 2" xfId="4484"/>
    <cellStyle name="Įprastas 5 2 4 3 3 2 2 3" xfId="7508"/>
    <cellStyle name="Įprastas 5 2 4 3 3 2 3" xfId="2324"/>
    <cellStyle name="Įprastas 5 2 4 3 3 2 3 2" xfId="5492"/>
    <cellStyle name="Įprastas 5 2 4 3 3 2 3 3" xfId="8516"/>
    <cellStyle name="Įprastas 5 2 4 3 3 2 4" xfId="3476"/>
    <cellStyle name="Įprastas 5 2 4 3 3 2 5" xfId="6500"/>
    <cellStyle name="Įprastas 5 2 4 3 3 3" xfId="451"/>
    <cellStyle name="Įprastas 5 2 4 3 3 3 2" xfId="1460"/>
    <cellStyle name="Įprastas 5 2 4 3 3 3 2 2" xfId="4628"/>
    <cellStyle name="Įprastas 5 2 4 3 3 3 2 3" xfId="7652"/>
    <cellStyle name="Įprastas 5 2 4 3 3 3 3" xfId="2468"/>
    <cellStyle name="Įprastas 5 2 4 3 3 3 3 2" xfId="5636"/>
    <cellStyle name="Įprastas 5 2 4 3 3 3 3 3" xfId="8660"/>
    <cellStyle name="Įprastas 5 2 4 3 3 3 4" xfId="3620"/>
    <cellStyle name="Įprastas 5 2 4 3 3 3 5" xfId="6644"/>
    <cellStyle name="Įprastas 5 2 4 3 3 4" xfId="596"/>
    <cellStyle name="Įprastas 5 2 4 3 3 4 2" xfId="1604"/>
    <cellStyle name="Įprastas 5 2 4 3 3 4 2 2" xfId="4772"/>
    <cellStyle name="Įprastas 5 2 4 3 3 4 2 3" xfId="7796"/>
    <cellStyle name="Įprastas 5 2 4 3 3 4 3" xfId="2612"/>
    <cellStyle name="Įprastas 5 2 4 3 3 4 3 2" xfId="5780"/>
    <cellStyle name="Įprastas 5 2 4 3 3 4 3 3" xfId="8804"/>
    <cellStyle name="Įprastas 5 2 4 3 3 4 4" xfId="3764"/>
    <cellStyle name="Įprastas 5 2 4 3 3 4 5" xfId="6788"/>
    <cellStyle name="Įprastas 5 2 4 3 3 5" xfId="740"/>
    <cellStyle name="Įprastas 5 2 4 3 3 5 2" xfId="1748"/>
    <cellStyle name="Įprastas 5 2 4 3 3 5 2 2" xfId="4916"/>
    <cellStyle name="Įprastas 5 2 4 3 3 5 2 3" xfId="7940"/>
    <cellStyle name="Įprastas 5 2 4 3 3 5 3" xfId="2756"/>
    <cellStyle name="Įprastas 5 2 4 3 3 5 3 2" xfId="5924"/>
    <cellStyle name="Įprastas 5 2 4 3 3 5 3 3" xfId="8948"/>
    <cellStyle name="Įprastas 5 2 4 3 3 5 4" xfId="3908"/>
    <cellStyle name="Įprastas 5 2 4 3 3 5 5" xfId="6932"/>
    <cellStyle name="Įprastas 5 2 4 3 3 6" xfId="884"/>
    <cellStyle name="Įprastas 5 2 4 3 3 6 2" xfId="1892"/>
    <cellStyle name="Įprastas 5 2 4 3 3 6 2 2" xfId="5060"/>
    <cellStyle name="Įprastas 5 2 4 3 3 6 2 3" xfId="8084"/>
    <cellStyle name="Įprastas 5 2 4 3 3 6 3" xfId="2900"/>
    <cellStyle name="Įprastas 5 2 4 3 3 6 3 2" xfId="6068"/>
    <cellStyle name="Įprastas 5 2 4 3 3 6 3 3" xfId="9092"/>
    <cellStyle name="Įprastas 5 2 4 3 3 6 4" xfId="4052"/>
    <cellStyle name="Įprastas 5 2 4 3 3 6 5" xfId="7076"/>
    <cellStyle name="Įprastas 5 2 4 3 3 7" xfId="1028"/>
    <cellStyle name="Įprastas 5 2 4 3 3 7 2" xfId="2036"/>
    <cellStyle name="Įprastas 5 2 4 3 3 7 2 2" xfId="5204"/>
    <cellStyle name="Įprastas 5 2 4 3 3 7 2 3" xfId="8228"/>
    <cellStyle name="Įprastas 5 2 4 3 3 7 3" xfId="3044"/>
    <cellStyle name="Įprastas 5 2 4 3 3 7 3 2" xfId="6212"/>
    <cellStyle name="Įprastas 5 2 4 3 3 7 3 3" xfId="9236"/>
    <cellStyle name="Įprastas 5 2 4 3 3 7 4" xfId="4196"/>
    <cellStyle name="Įprastas 5 2 4 3 3 7 5" xfId="7220"/>
    <cellStyle name="Įprastas 5 2 4 3 3 8" xfId="1172"/>
    <cellStyle name="Įprastas 5 2 4 3 3 8 2" xfId="4340"/>
    <cellStyle name="Įprastas 5 2 4 3 3 8 3" xfId="7364"/>
    <cellStyle name="Įprastas 5 2 4 3 3 9" xfId="2180"/>
    <cellStyle name="Įprastas 5 2 4 3 3 9 2" xfId="5348"/>
    <cellStyle name="Įprastas 5 2 4 3 3 9 3" xfId="8372"/>
    <cellStyle name="Įprastas 5 2 4 3 4" xfId="211"/>
    <cellStyle name="Įprastas 5 2 4 3 4 2" xfId="1220"/>
    <cellStyle name="Įprastas 5 2 4 3 4 2 2" xfId="4388"/>
    <cellStyle name="Įprastas 5 2 4 3 4 2 3" xfId="7412"/>
    <cellStyle name="Įprastas 5 2 4 3 4 3" xfId="2228"/>
    <cellStyle name="Įprastas 5 2 4 3 4 3 2" xfId="5396"/>
    <cellStyle name="Įprastas 5 2 4 3 4 3 3" xfId="8420"/>
    <cellStyle name="Įprastas 5 2 4 3 4 4" xfId="3380"/>
    <cellStyle name="Įprastas 5 2 4 3 4 5" xfId="6404"/>
    <cellStyle name="Įprastas 5 2 4 3 5" xfId="355"/>
    <cellStyle name="Įprastas 5 2 4 3 5 2" xfId="1364"/>
    <cellStyle name="Įprastas 5 2 4 3 5 2 2" xfId="4532"/>
    <cellStyle name="Įprastas 5 2 4 3 5 2 3" xfId="7556"/>
    <cellStyle name="Įprastas 5 2 4 3 5 3" xfId="2372"/>
    <cellStyle name="Įprastas 5 2 4 3 5 3 2" xfId="5540"/>
    <cellStyle name="Įprastas 5 2 4 3 5 3 3" xfId="8564"/>
    <cellStyle name="Įprastas 5 2 4 3 5 4" xfId="3524"/>
    <cellStyle name="Įprastas 5 2 4 3 5 5" xfId="6548"/>
    <cellStyle name="Įprastas 5 2 4 3 6" xfId="500"/>
    <cellStyle name="Įprastas 5 2 4 3 6 2" xfId="1508"/>
    <cellStyle name="Įprastas 5 2 4 3 6 2 2" xfId="4676"/>
    <cellStyle name="Įprastas 5 2 4 3 6 2 3" xfId="7700"/>
    <cellStyle name="Įprastas 5 2 4 3 6 3" xfId="2516"/>
    <cellStyle name="Įprastas 5 2 4 3 6 3 2" xfId="5684"/>
    <cellStyle name="Įprastas 5 2 4 3 6 3 3" xfId="8708"/>
    <cellStyle name="Įprastas 5 2 4 3 6 4" xfId="3668"/>
    <cellStyle name="Įprastas 5 2 4 3 6 5" xfId="6692"/>
    <cellStyle name="Įprastas 5 2 4 3 7" xfId="644"/>
    <cellStyle name="Įprastas 5 2 4 3 7 2" xfId="1652"/>
    <cellStyle name="Įprastas 5 2 4 3 7 2 2" xfId="4820"/>
    <cellStyle name="Įprastas 5 2 4 3 7 2 3" xfId="7844"/>
    <cellStyle name="Įprastas 5 2 4 3 7 3" xfId="2660"/>
    <cellStyle name="Įprastas 5 2 4 3 7 3 2" xfId="5828"/>
    <cellStyle name="Įprastas 5 2 4 3 7 3 3" xfId="8852"/>
    <cellStyle name="Įprastas 5 2 4 3 7 4" xfId="3812"/>
    <cellStyle name="Įprastas 5 2 4 3 7 5" xfId="6836"/>
    <cellStyle name="Įprastas 5 2 4 3 8" xfId="788"/>
    <cellStyle name="Įprastas 5 2 4 3 8 2" xfId="1796"/>
    <cellStyle name="Įprastas 5 2 4 3 8 2 2" xfId="4964"/>
    <cellStyle name="Įprastas 5 2 4 3 8 2 3" xfId="7988"/>
    <cellStyle name="Įprastas 5 2 4 3 8 3" xfId="2804"/>
    <cellStyle name="Įprastas 5 2 4 3 8 3 2" xfId="5972"/>
    <cellStyle name="Įprastas 5 2 4 3 8 3 3" xfId="8996"/>
    <cellStyle name="Įprastas 5 2 4 3 8 4" xfId="3956"/>
    <cellStyle name="Įprastas 5 2 4 3 8 5" xfId="6980"/>
    <cellStyle name="Įprastas 5 2 4 3 9" xfId="932"/>
    <cellStyle name="Įprastas 5 2 4 3 9 2" xfId="1940"/>
    <cellStyle name="Įprastas 5 2 4 3 9 2 2" xfId="5108"/>
    <cellStyle name="Įprastas 5 2 4 3 9 2 3" xfId="8132"/>
    <cellStyle name="Įprastas 5 2 4 3 9 3" xfId="2948"/>
    <cellStyle name="Įprastas 5 2 4 3 9 3 2" xfId="6116"/>
    <cellStyle name="Įprastas 5 2 4 3 9 3 3" xfId="9140"/>
    <cellStyle name="Įprastas 5 2 4 3 9 4" xfId="4100"/>
    <cellStyle name="Įprastas 5 2 4 3 9 5" xfId="7124"/>
    <cellStyle name="Įprastas 5 2 4 4" xfId="89"/>
    <cellStyle name="Įprastas 5 2 4 4 10" xfId="3116"/>
    <cellStyle name="Įprastas 5 2 4 4 11" xfId="3260"/>
    <cellStyle name="Įprastas 5 2 4 4 12" xfId="6284"/>
    <cellStyle name="Įprastas 5 2 4 4 2" xfId="235"/>
    <cellStyle name="Įprastas 5 2 4 4 2 2" xfId="1244"/>
    <cellStyle name="Įprastas 5 2 4 4 2 2 2" xfId="4412"/>
    <cellStyle name="Įprastas 5 2 4 4 2 2 3" xfId="7436"/>
    <cellStyle name="Įprastas 5 2 4 4 2 3" xfId="2252"/>
    <cellStyle name="Įprastas 5 2 4 4 2 3 2" xfId="5420"/>
    <cellStyle name="Įprastas 5 2 4 4 2 3 3" xfId="8444"/>
    <cellStyle name="Įprastas 5 2 4 4 2 4" xfId="3404"/>
    <cellStyle name="Įprastas 5 2 4 4 2 5" xfId="6428"/>
    <cellStyle name="Įprastas 5 2 4 4 3" xfId="379"/>
    <cellStyle name="Įprastas 5 2 4 4 3 2" xfId="1388"/>
    <cellStyle name="Įprastas 5 2 4 4 3 2 2" xfId="4556"/>
    <cellStyle name="Įprastas 5 2 4 4 3 2 3" xfId="7580"/>
    <cellStyle name="Įprastas 5 2 4 4 3 3" xfId="2396"/>
    <cellStyle name="Įprastas 5 2 4 4 3 3 2" xfId="5564"/>
    <cellStyle name="Įprastas 5 2 4 4 3 3 3" xfId="8588"/>
    <cellStyle name="Įprastas 5 2 4 4 3 4" xfId="3548"/>
    <cellStyle name="Įprastas 5 2 4 4 3 5" xfId="6572"/>
    <cellStyle name="Įprastas 5 2 4 4 4" xfId="524"/>
    <cellStyle name="Įprastas 5 2 4 4 4 2" xfId="1532"/>
    <cellStyle name="Įprastas 5 2 4 4 4 2 2" xfId="4700"/>
    <cellStyle name="Įprastas 5 2 4 4 4 2 3" xfId="7724"/>
    <cellStyle name="Įprastas 5 2 4 4 4 3" xfId="2540"/>
    <cellStyle name="Įprastas 5 2 4 4 4 3 2" xfId="5708"/>
    <cellStyle name="Įprastas 5 2 4 4 4 3 3" xfId="8732"/>
    <cellStyle name="Įprastas 5 2 4 4 4 4" xfId="3692"/>
    <cellStyle name="Įprastas 5 2 4 4 4 5" xfId="6716"/>
    <cellStyle name="Įprastas 5 2 4 4 5" xfId="668"/>
    <cellStyle name="Įprastas 5 2 4 4 5 2" xfId="1676"/>
    <cellStyle name="Įprastas 5 2 4 4 5 2 2" xfId="4844"/>
    <cellStyle name="Įprastas 5 2 4 4 5 2 3" xfId="7868"/>
    <cellStyle name="Įprastas 5 2 4 4 5 3" xfId="2684"/>
    <cellStyle name="Įprastas 5 2 4 4 5 3 2" xfId="5852"/>
    <cellStyle name="Įprastas 5 2 4 4 5 3 3" xfId="8876"/>
    <cellStyle name="Įprastas 5 2 4 4 5 4" xfId="3836"/>
    <cellStyle name="Įprastas 5 2 4 4 5 5" xfId="6860"/>
    <cellStyle name="Įprastas 5 2 4 4 6" xfId="812"/>
    <cellStyle name="Įprastas 5 2 4 4 6 2" xfId="1820"/>
    <cellStyle name="Įprastas 5 2 4 4 6 2 2" xfId="4988"/>
    <cellStyle name="Įprastas 5 2 4 4 6 2 3" xfId="8012"/>
    <cellStyle name="Įprastas 5 2 4 4 6 3" xfId="2828"/>
    <cellStyle name="Įprastas 5 2 4 4 6 3 2" xfId="5996"/>
    <cellStyle name="Įprastas 5 2 4 4 6 3 3" xfId="9020"/>
    <cellStyle name="Įprastas 5 2 4 4 6 4" xfId="3980"/>
    <cellStyle name="Įprastas 5 2 4 4 6 5" xfId="7004"/>
    <cellStyle name="Įprastas 5 2 4 4 7" xfId="956"/>
    <cellStyle name="Įprastas 5 2 4 4 7 2" xfId="1964"/>
    <cellStyle name="Įprastas 5 2 4 4 7 2 2" xfId="5132"/>
    <cellStyle name="Įprastas 5 2 4 4 7 2 3" xfId="8156"/>
    <cellStyle name="Įprastas 5 2 4 4 7 3" xfId="2972"/>
    <cellStyle name="Įprastas 5 2 4 4 7 3 2" xfId="6140"/>
    <cellStyle name="Įprastas 5 2 4 4 7 3 3" xfId="9164"/>
    <cellStyle name="Įprastas 5 2 4 4 7 4" xfId="4124"/>
    <cellStyle name="Įprastas 5 2 4 4 7 5" xfId="7148"/>
    <cellStyle name="Įprastas 5 2 4 4 8" xfId="1100"/>
    <cellStyle name="Įprastas 5 2 4 4 8 2" xfId="4268"/>
    <cellStyle name="Įprastas 5 2 4 4 8 3" xfId="7292"/>
    <cellStyle name="Įprastas 5 2 4 4 9" xfId="2108"/>
    <cellStyle name="Įprastas 5 2 4 4 9 2" xfId="5276"/>
    <cellStyle name="Įprastas 5 2 4 4 9 3" xfId="8300"/>
    <cellStyle name="Įprastas 5 2 4 5" xfId="139"/>
    <cellStyle name="Įprastas 5 2 4 5 10" xfId="3164"/>
    <cellStyle name="Įprastas 5 2 4 5 11" xfId="3308"/>
    <cellStyle name="Įprastas 5 2 4 5 12" xfId="6332"/>
    <cellStyle name="Įprastas 5 2 4 5 2" xfId="283"/>
    <cellStyle name="Įprastas 5 2 4 5 2 2" xfId="1292"/>
    <cellStyle name="Įprastas 5 2 4 5 2 2 2" xfId="4460"/>
    <cellStyle name="Įprastas 5 2 4 5 2 2 3" xfId="7484"/>
    <cellStyle name="Įprastas 5 2 4 5 2 3" xfId="2300"/>
    <cellStyle name="Įprastas 5 2 4 5 2 3 2" xfId="5468"/>
    <cellStyle name="Įprastas 5 2 4 5 2 3 3" xfId="8492"/>
    <cellStyle name="Įprastas 5 2 4 5 2 4" xfId="3452"/>
    <cellStyle name="Įprastas 5 2 4 5 2 5" xfId="6476"/>
    <cellStyle name="Įprastas 5 2 4 5 3" xfId="427"/>
    <cellStyle name="Įprastas 5 2 4 5 3 2" xfId="1436"/>
    <cellStyle name="Įprastas 5 2 4 5 3 2 2" xfId="4604"/>
    <cellStyle name="Įprastas 5 2 4 5 3 2 3" xfId="7628"/>
    <cellStyle name="Įprastas 5 2 4 5 3 3" xfId="2444"/>
    <cellStyle name="Įprastas 5 2 4 5 3 3 2" xfId="5612"/>
    <cellStyle name="Įprastas 5 2 4 5 3 3 3" xfId="8636"/>
    <cellStyle name="Įprastas 5 2 4 5 3 4" xfId="3596"/>
    <cellStyle name="Įprastas 5 2 4 5 3 5" xfId="6620"/>
    <cellStyle name="Įprastas 5 2 4 5 4" xfId="572"/>
    <cellStyle name="Įprastas 5 2 4 5 4 2" xfId="1580"/>
    <cellStyle name="Įprastas 5 2 4 5 4 2 2" xfId="4748"/>
    <cellStyle name="Įprastas 5 2 4 5 4 2 3" xfId="7772"/>
    <cellStyle name="Įprastas 5 2 4 5 4 3" xfId="2588"/>
    <cellStyle name="Įprastas 5 2 4 5 4 3 2" xfId="5756"/>
    <cellStyle name="Įprastas 5 2 4 5 4 3 3" xfId="8780"/>
    <cellStyle name="Įprastas 5 2 4 5 4 4" xfId="3740"/>
    <cellStyle name="Įprastas 5 2 4 5 4 5" xfId="6764"/>
    <cellStyle name="Įprastas 5 2 4 5 5" xfId="716"/>
    <cellStyle name="Įprastas 5 2 4 5 5 2" xfId="1724"/>
    <cellStyle name="Įprastas 5 2 4 5 5 2 2" xfId="4892"/>
    <cellStyle name="Įprastas 5 2 4 5 5 2 3" xfId="7916"/>
    <cellStyle name="Įprastas 5 2 4 5 5 3" xfId="2732"/>
    <cellStyle name="Įprastas 5 2 4 5 5 3 2" xfId="5900"/>
    <cellStyle name="Įprastas 5 2 4 5 5 3 3" xfId="8924"/>
    <cellStyle name="Įprastas 5 2 4 5 5 4" xfId="3884"/>
    <cellStyle name="Įprastas 5 2 4 5 5 5" xfId="6908"/>
    <cellStyle name="Įprastas 5 2 4 5 6" xfId="860"/>
    <cellStyle name="Įprastas 5 2 4 5 6 2" xfId="1868"/>
    <cellStyle name="Įprastas 5 2 4 5 6 2 2" xfId="5036"/>
    <cellStyle name="Įprastas 5 2 4 5 6 2 3" xfId="8060"/>
    <cellStyle name="Įprastas 5 2 4 5 6 3" xfId="2876"/>
    <cellStyle name="Įprastas 5 2 4 5 6 3 2" xfId="6044"/>
    <cellStyle name="Įprastas 5 2 4 5 6 3 3" xfId="9068"/>
    <cellStyle name="Įprastas 5 2 4 5 6 4" xfId="4028"/>
    <cellStyle name="Įprastas 5 2 4 5 6 5" xfId="7052"/>
    <cellStyle name="Įprastas 5 2 4 5 7" xfId="1004"/>
    <cellStyle name="Įprastas 5 2 4 5 7 2" xfId="2012"/>
    <cellStyle name="Įprastas 5 2 4 5 7 2 2" xfId="5180"/>
    <cellStyle name="Įprastas 5 2 4 5 7 2 3" xfId="8204"/>
    <cellStyle name="Įprastas 5 2 4 5 7 3" xfId="3020"/>
    <cellStyle name="Įprastas 5 2 4 5 7 3 2" xfId="6188"/>
    <cellStyle name="Įprastas 5 2 4 5 7 3 3" xfId="9212"/>
    <cellStyle name="Įprastas 5 2 4 5 7 4" xfId="4172"/>
    <cellStyle name="Įprastas 5 2 4 5 7 5" xfId="7196"/>
    <cellStyle name="Įprastas 5 2 4 5 8" xfId="1148"/>
    <cellStyle name="Įprastas 5 2 4 5 8 2" xfId="4316"/>
    <cellStyle name="Įprastas 5 2 4 5 8 3" xfId="7340"/>
    <cellStyle name="Įprastas 5 2 4 5 9" xfId="2156"/>
    <cellStyle name="Įprastas 5 2 4 5 9 2" xfId="5324"/>
    <cellStyle name="Įprastas 5 2 4 5 9 3" xfId="8348"/>
    <cellStyle name="Įprastas 5 2 4 6" xfId="187"/>
    <cellStyle name="Įprastas 5 2 4 6 2" xfId="1196"/>
    <cellStyle name="Įprastas 5 2 4 6 2 2" xfId="4364"/>
    <cellStyle name="Įprastas 5 2 4 6 2 3" xfId="7388"/>
    <cellStyle name="Įprastas 5 2 4 6 3" xfId="2204"/>
    <cellStyle name="Įprastas 5 2 4 6 3 2" xfId="5372"/>
    <cellStyle name="Įprastas 5 2 4 6 3 3" xfId="8396"/>
    <cellStyle name="Įprastas 5 2 4 6 4" xfId="3356"/>
    <cellStyle name="Įprastas 5 2 4 6 5" xfId="6380"/>
    <cellStyle name="Įprastas 5 2 4 7" xfId="331"/>
    <cellStyle name="Įprastas 5 2 4 7 2" xfId="1340"/>
    <cellStyle name="Įprastas 5 2 4 7 2 2" xfId="4508"/>
    <cellStyle name="Įprastas 5 2 4 7 2 3" xfId="7532"/>
    <cellStyle name="Įprastas 5 2 4 7 3" xfId="2348"/>
    <cellStyle name="Įprastas 5 2 4 7 3 2" xfId="5516"/>
    <cellStyle name="Įprastas 5 2 4 7 3 3" xfId="8540"/>
    <cellStyle name="Įprastas 5 2 4 7 4" xfId="3500"/>
    <cellStyle name="Įprastas 5 2 4 7 5" xfId="6524"/>
    <cellStyle name="Įprastas 5 2 4 8" xfId="476"/>
    <cellStyle name="Įprastas 5 2 4 8 2" xfId="1484"/>
    <cellStyle name="Įprastas 5 2 4 8 2 2" xfId="4652"/>
    <cellStyle name="Įprastas 5 2 4 8 2 3" xfId="7676"/>
    <cellStyle name="Įprastas 5 2 4 8 3" xfId="2492"/>
    <cellStyle name="Įprastas 5 2 4 8 3 2" xfId="5660"/>
    <cellStyle name="Įprastas 5 2 4 8 3 3" xfId="8684"/>
    <cellStyle name="Įprastas 5 2 4 8 4" xfId="3644"/>
    <cellStyle name="Įprastas 5 2 4 8 5" xfId="6668"/>
    <cellStyle name="Įprastas 5 2 4 9" xfId="620"/>
    <cellStyle name="Įprastas 5 2 4 9 2" xfId="1628"/>
    <cellStyle name="Įprastas 5 2 4 9 2 2" xfId="4796"/>
    <cellStyle name="Įprastas 5 2 4 9 2 3" xfId="7820"/>
    <cellStyle name="Įprastas 5 2 4 9 3" xfId="2636"/>
    <cellStyle name="Įprastas 5 2 4 9 3 2" xfId="5804"/>
    <cellStyle name="Įprastas 5 2 4 9 3 3" xfId="8828"/>
    <cellStyle name="Įprastas 5 2 4 9 4" xfId="3788"/>
    <cellStyle name="Įprastas 5 2 4 9 5" xfId="6812"/>
    <cellStyle name="Įprastas 5 2 4_8 priedas" xfId="52"/>
    <cellStyle name="Įprastas 5 2 5" xfId="38"/>
    <cellStyle name="Įprastas 5 2 5 10" xfId="914"/>
    <cellStyle name="Įprastas 5 2 5 10 2" xfId="1922"/>
    <cellStyle name="Įprastas 5 2 5 10 2 2" xfId="5090"/>
    <cellStyle name="Įprastas 5 2 5 10 2 3" xfId="8114"/>
    <cellStyle name="Įprastas 5 2 5 10 3" xfId="2930"/>
    <cellStyle name="Įprastas 5 2 5 10 3 2" xfId="6098"/>
    <cellStyle name="Įprastas 5 2 5 10 3 3" xfId="9122"/>
    <cellStyle name="Įprastas 5 2 5 10 4" xfId="4082"/>
    <cellStyle name="Įprastas 5 2 5 10 5" xfId="7106"/>
    <cellStyle name="Įprastas 5 2 5 11" xfId="1058"/>
    <cellStyle name="Įprastas 5 2 5 11 2" xfId="4226"/>
    <cellStyle name="Įprastas 5 2 5 11 3" xfId="7250"/>
    <cellStyle name="Įprastas 5 2 5 12" xfId="2066"/>
    <cellStyle name="Įprastas 5 2 5 12 2" xfId="5234"/>
    <cellStyle name="Įprastas 5 2 5 12 3" xfId="8258"/>
    <cellStyle name="Įprastas 5 2 5 13" xfId="3074"/>
    <cellStyle name="Įprastas 5 2 5 14" xfId="3218"/>
    <cellStyle name="Įprastas 5 2 5 15" xfId="6242"/>
    <cellStyle name="Įprastas 5 2 5 2" xfId="69"/>
    <cellStyle name="Įprastas 5 2 5 2 10" xfId="1082"/>
    <cellStyle name="Įprastas 5 2 5 2 10 2" xfId="4250"/>
    <cellStyle name="Įprastas 5 2 5 2 10 3" xfId="7274"/>
    <cellStyle name="Įprastas 5 2 5 2 11" xfId="2090"/>
    <cellStyle name="Įprastas 5 2 5 2 11 2" xfId="5258"/>
    <cellStyle name="Įprastas 5 2 5 2 11 3" xfId="8282"/>
    <cellStyle name="Įprastas 5 2 5 2 12" xfId="3098"/>
    <cellStyle name="Įprastas 5 2 5 2 13" xfId="3242"/>
    <cellStyle name="Įprastas 5 2 5 2 14" xfId="6266"/>
    <cellStyle name="Įprastas 5 2 5 2 2" xfId="119"/>
    <cellStyle name="Įprastas 5 2 5 2 2 10" xfId="3146"/>
    <cellStyle name="Įprastas 5 2 5 2 2 11" xfId="3290"/>
    <cellStyle name="Įprastas 5 2 5 2 2 12" xfId="6314"/>
    <cellStyle name="Įprastas 5 2 5 2 2 2" xfId="265"/>
    <cellStyle name="Įprastas 5 2 5 2 2 2 2" xfId="1274"/>
    <cellStyle name="Įprastas 5 2 5 2 2 2 2 2" xfId="4442"/>
    <cellStyle name="Įprastas 5 2 5 2 2 2 2 3" xfId="7466"/>
    <cellStyle name="Įprastas 5 2 5 2 2 2 3" xfId="2282"/>
    <cellStyle name="Įprastas 5 2 5 2 2 2 3 2" xfId="5450"/>
    <cellStyle name="Įprastas 5 2 5 2 2 2 3 3" xfId="8474"/>
    <cellStyle name="Įprastas 5 2 5 2 2 2 4" xfId="3434"/>
    <cellStyle name="Įprastas 5 2 5 2 2 2 5" xfId="6458"/>
    <cellStyle name="Įprastas 5 2 5 2 2 3" xfId="409"/>
    <cellStyle name="Įprastas 5 2 5 2 2 3 2" xfId="1418"/>
    <cellStyle name="Įprastas 5 2 5 2 2 3 2 2" xfId="4586"/>
    <cellStyle name="Įprastas 5 2 5 2 2 3 2 3" xfId="7610"/>
    <cellStyle name="Įprastas 5 2 5 2 2 3 3" xfId="2426"/>
    <cellStyle name="Įprastas 5 2 5 2 2 3 3 2" xfId="5594"/>
    <cellStyle name="Įprastas 5 2 5 2 2 3 3 3" xfId="8618"/>
    <cellStyle name="Įprastas 5 2 5 2 2 3 4" xfId="3578"/>
    <cellStyle name="Įprastas 5 2 5 2 2 3 5" xfId="6602"/>
    <cellStyle name="Įprastas 5 2 5 2 2 4" xfId="554"/>
    <cellStyle name="Įprastas 5 2 5 2 2 4 2" xfId="1562"/>
    <cellStyle name="Įprastas 5 2 5 2 2 4 2 2" xfId="4730"/>
    <cellStyle name="Įprastas 5 2 5 2 2 4 2 3" xfId="7754"/>
    <cellStyle name="Įprastas 5 2 5 2 2 4 3" xfId="2570"/>
    <cellStyle name="Įprastas 5 2 5 2 2 4 3 2" xfId="5738"/>
    <cellStyle name="Įprastas 5 2 5 2 2 4 3 3" xfId="8762"/>
    <cellStyle name="Įprastas 5 2 5 2 2 4 4" xfId="3722"/>
    <cellStyle name="Įprastas 5 2 5 2 2 4 5" xfId="6746"/>
    <cellStyle name="Įprastas 5 2 5 2 2 5" xfId="698"/>
    <cellStyle name="Įprastas 5 2 5 2 2 5 2" xfId="1706"/>
    <cellStyle name="Įprastas 5 2 5 2 2 5 2 2" xfId="4874"/>
    <cellStyle name="Įprastas 5 2 5 2 2 5 2 3" xfId="7898"/>
    <cellStyle name="Įprastas 5 2 5 2 2 5 3" xfId="2714"/>
    <cellStyle name="Įprastas 5 2 5 2 2 5 3 2" xfId="5882"/>
    <cellStyle name="Įprastas 5 2 5 2 2 5 3 3" xfId="8906"/>
    <cellStyle name="Įprastas 5 2 5 2 2 5 4" xfId="3866"/>
    <cellStyle name="Įprastas 5 2 5 2 2 5 5" xfId="6890"/>
    <cellStyle name="Įprastas 5 2 5 2 2 6" xfId="842"/>
    <cellStyle name="Įprastas 5 2 5 2 2 6 2" xfId="1850"/>
    <cellStyle name="Įprastas 5 2 5 2 2 6 2 2" xfId="5018"/>
    <cellStyle name="Įprastas 5 2 5 2 2 6 2 3" xfId="8042"/>
    <cellStyle name="Įprastas 5 2 5 2 2 6 3" xfId="2858"/>
    <cellStyle name="Įprastas 5 2 5 2 2 6 3 2" xfId="6026"/>
    <cellStyle name="Įprastas 5 2 5 2 2 6 3 3" xfId="9050"/>
    <cellStyle name="Įprastas 5 2 5 2 2 6 4" xfId="4010"/>
    <cellStyle name="Įprastas 5 2 5 2 2 6 5" xfId="7034"/>
    <cellStyle name="Įprastas 5 2 5 2 2 7" xfId="986"/>
    <cellStyle name="Įprastas 5 2 5 2 2 7 2" xfId="1994"/>
    <cellStyle name="Įprastas 5 2 5 2 2 7 2 2" xfId="5162"/>
    <cellStyle name="Įprastas 5 2 5 2 2 7 2 3" xfId="8186"/>
    <cellStyle name="Įprastas 5 2 5 2 2 7 3" xfId="3002"/>
    <cellStyle name="Įprastas 5 2 5 2 2 7 3 2" xfId="6170"/>
    <cellStyle name="Įprastas 5 2 5 2 2 7 3 3" xfId="9194"/>
    <cellStyle name="Įprastas 5 2 5 2 2 7 4" xfId="4154"/>
    <cellStyle name="Įprastas 5 2 5 2 2 7 5" xfId="7178"/>
    <cellStyle name="Įprastas 5 2 5 2 2 8" xfId="1130"/>
    <cellStyle name="Įprastas 5 2 5 2 2 8 2" xfId="4298"/>
    <cellStyle name="Įprastas 5 2 5 2 2 8 3" xfId="7322"/>
    <cellStyle name="Įprastas 5 2 5 2 2 9" xfId="2138"/>
    <cellStyle name="Įprastas 5 2 5 2 2 9 2" xfId="5306"/>
    <cellStyle name="Įprastas 5 2 5 2 2 9 3" xfId="8330"/>
    <cellStyle name="Įprastas 5 2 5 2 3" xfId="169"/>
    <cellStyle name="Įprastas 5 2 5 2 3 10" xfId="3194"/>
    <cellStyle name="Įprastas 5 2 5 2 3 11" xfId="3338"/>
    <cellStyle name="Įprastas 5 2 5 2 3 12" xfId="6362"/>
    <cellStyle name="Įprastas 5 2 5 2 3 2" xfId="313"/>
    <cellStyle name="Įprastas 5 2 5 2 3 2 2" xfId="1322"/>
    <cellStyle name="Įprastas 5 2 5 2 3 2 2 2" xfId="4490"/>
    <cellStyle name="Įprastas 5 2 5 2 3 2 2 3" xfId="7514"/>
    <cellStyle name="Įprastas 5 2 5 2 3 2 3" xfId="2330"/>
    <cellStyle name="Įprastas 5 2 5 2 3 2 3 2" xfId="5498"/>
    <cellStyle name="Įprastas 5 2 5 2 3 2 3 3" xfId="8522"/>
    <cellStyle name="Įprastas 5 2 5 2 3 2 4" xfId="3482"/>
    <cellStyle name="Įprastas 5 2 5 2 3 2 5" xfId="6506"/>
    <cellStyle name="Įprastas 5 2 5 2 3 3" xfId="457"/>
    <cellStyle name="Įprastas 5 2 5 2 3 3 2" xfId="1466"/>
    <cellStyle name="Įprastas 5 2 5 2 3 3 2 2" xfId="4634"/>
    <cellStyle name="Įprastas 5 2 5 2 3 3 2 3" xfId="7658"/>
    <cellStyle name="Įprastas 5 2 5 2 3 3 3" xfId="2474"/>
    <cellStyle name="Įprastas 5 2 5 2 3 3 3 2" xfId="5642"/>
    <cellStyle name="Įprastas 5 2 5 2 3 3 3 3" xfId="8666"/>
    <cellStyle name="Įprastas 5 2 5 2 3 3 4" xfId="3626"/>
    <cellStyle name="Įprastas 5 2 5 2 3 3 5" xfId="6650"/>
    <cellStyle name="Įprastas 5 2 5 2 3 4" xfId="602"/>
    <cellStyle name="Įprastas 5 2 5 2 3 4 2" xfId="1610"/>
    <cellStyle name="Įprastas 5 2 5 2 3 4 2 2" xfId="4778"/>
    <cellStyle name="Įprastas 5 2 5 2 3 4 2 3" xfId="7802"/>
    <cellStyle name="Įprastas 5 2 5 2 3 4 3" xfId="2618"/>
    <cellStyle name="Įprastas 5 2 5 2 3 4 3 2" xfId="5786"/>
    <cellStyle name="Įprastas 5 2 5 2 3 4 3 3" xfId="8810"/>
    <cellStyle name="Įprastas 5 2 5 2 3 4 4" xfId="3770"/>
    <cellStyle name="Įprastas 5 2 5 2 3 4 5" xfId="6794"/>
    <cellStyle name="Įprastas 5 2 5 2 3 5" xfId="746"/>
    <cellStyle name="Įprastas 5 2 5 2 3 5 2" xfId="1754"/>
    <cellStyle name="Įprastas 5 2 5 2 3 5 2 2" xfId="4922"/>
    <cellStyle name="Įprastas 5 2 5 2 3 5 2 3" xfId="7946"/>
    <cellStyle name="Įprastas 5 2 5 2 3 5 3" xfId="2762"/>
    <cellStyle name="Įprastas 5 2 5 2 3 5 3 2" xfId="5930"/>
    <cellStyle name="Įprastas 5 2 5 2 3 5 3 3" xfId="8954"/>
    <cellStyle name="Įprastas 5 2 5 2 3 5 4" xfId="3914"/>
    <cellStyle name="Įprastas 5 2 5 2 3 5 5" xfId="6938"/>
    <cellStyle name="Įprastas 5 2 5 2 3 6" xfId="890"/>
    <cellStyle name="Įprastas 5 2 5 2 3 6 2" xfId="1898"/>
    <cellStyle name="Įprastas 5 2 5 2 3 6 2 2" xfId="5066"/>
    <cellStyle name="Įprastas 5 2 5 2 3 6 2 3" xfId="8090"/>
    <cellStyle name="Įprastas 5 2 5 2 3 6 3" xfId="2906"/>
    <cellStyle name="Įprastas 5 2 5 2 3 6 3 2" xfId="6074"/>
    <cellStyle name="Įprastas 5 2 5 2 3 6 3 3" xfId="9098"/>
    <cellStyle name="Įprastas 5 2 5 2 3 6 4" xfId="4058"/>
    <cellStyle name="Įprastas 5 2 5 2 3 6 5" xfId="7082"/>
    <cellStyle name="Įprastas 5 2 5 2 3 7" xfId="1034"/>
    <cellStyle name="Įprastas 5 2 5 2 3 7 2" xfId="2042"/>
    <cellStyle name="Įprastas 5 2 5 2 3 7 2 2" xfId="5210"/>
    <cellStyle name="Įprastas 5 2 5 2 3 7 2 3" xfId="8234"/>
    <cellStyle name="Įprastas 5 2 5 2 3 7 3" xfId="3050"/>
    <cellStyle name="Įprastas 5 2 5 2 3 7 3 2" xfId="6218"/>
    <cellStyle name="Įprastas 5 2 5 2 3 7 3 3" xfId="9242"/>
    <cellStyle name="Įprastas 5 2 5 2 3 7 4" xfId="4202"/>
    <cellStyle name="Įprastas 5 2 5 2 3 7 5" xfId="7226"/>
    <cellStyle name="Įprastas 5 2 5 2 3 8" xfId="1178"/>
    <cellStyle name="Įprastas 5 2 5 2 3 8 2" xfId="4346"/>
    <cellStyle name="Įprastas 5 2 5 2 3 8 3" xfId="7370"/>
    <cellStyle name="Įprastas 5 2 5 2 3 9" xfId="2186"/>
    <cellStyle name="Įprastas 5 2 5 2 3 9 2" xfId="5354"/>
    <cellStyle name="Įprastas 5 2 5 2 3 9 3" xfId="8378"/>
    <cellStyle name="Įprastas 5 2 5 2 4" xfId="217"/>
    <cellStyle name="Įprastas 5 2 5 2 4 2" xfId="1226"/>
    <cellStyle name="Įprastas 5 2 5 2 4 2 2" xfId="4394"/>
    <cellStyle name="Įprastas 5 2 5 2 4 2 3" xfId="7418"/>
    <cellStyle name="Įprastas 5 2 5 2 4 3" xfId="2234"/>
    <cellStyle name="Įprastas 5 2 5 2 4 3 2" xfId="5402"/>
    <cellStyle name="Įprastas 5 2 5 2 4 3 3" xfId="8426"/>
    <cellStyle name="Įprastas 5 2 5 2 4 4" xfId="3386"/>
    <cellStyle name="Įprastas 5 2 5 2 4 5" xfId="6410"/>
    <cellStyle name="Įprastas 5 2 5 2 5" xfId="361"/>
    <cellStyle name="Įprastas 5 2 5 2 5 2" xfId="1370"/>
    <cellStyle name="Įprastas 5 2 5 2 5 2 2" xfId="4538"/>
    <cellStyle name="Įprastas 5 2 5 2 5 2 3" xfId="7562"/>
    <cellStyle name="Įprastas 5 2 5 2 5 3" xfId="2378"/>
    <cellStyle name="Įprastas 5 2 5 2 5 3 2" xfId="5546"/>
    <cellStyle name="Įprastas 5 2 5 2 5 3 3" xfId="8570"/>
    <cellStyle name="Įprastas 5 2 5 2 5 4" xfId="3530"/>
    <cellStyle name="Įprastas 5 2 5 2 5 5" xfId="6554"/>
    <cellStyle name="Įprastas 5 2 5 2 6" xfId="506"/>
    <cellStyle name="Įprastas 5 2 5 2 6 2" xfId="1514"/>
    <cellStyle name="Įprastas 5 2 5 2 6 2 2" xfId="4682"/>
    <cellStyle name="Įprastas 5 2 5 2 6 2 3" xfId="7706"/>
    <cellStyle name="Įprastas 5 2 5 2 6 3" xfId="2522"/>
    <cellStyle name="Įprastas 5 2 5 2 6 3 2" xfId="5690"/>
    <cellStyle name="Įprastas 5 2 5 2 6 3 3" xfId="8714"/>
    <cellStyle name="Įprastas 5 2 5 2 6 4" xfId="3674"/>
    <cellStyle name="Įprastas 5 2 5 2 6 5" xfId="6698"/>
    <cellStyle name="Įprastas 5 2 5 2 7" xfId="650"/>
    <cellStyle name="Įprastas 5 2 5 2 7 2" xfId="1658"/>
    <cellStyle name="Įprastas 5 2 5 2 7 2 2" xfId="4826"/>
    <cellStyle name="Įprastas 5 2 5 2 7 2 3" xfId="7850"/>
    <cellStyle name="Įprastas 5 2 5 2 7 3" xfId="2666"/>
    <cellStyle name="Įprastas 5 2 5 2 7 3 2" xfId="5834"/>
    <cellStyle name="Įprastas 5 2 5 2 7 3 3" xfId="8858"/>
    <cellStyle name="Įprastas 5 2 5 2 7 4" xfId="3818"/>
    <cellStyle name="Įprastas 5 2 5 2 7 5" xfId="6842"/>
    <cellStyle name="Įprastas 5 2 5 2 8" xfId="794"/>
    <cellStyle name="Įprastas 5 2 5 2 8 2" xfId="1802"/>
    <cellStyle name="Įprastas 5 2 5 2 8 2 2" xfId="4970"/>
    <cellStyle name="Įprastas 5 2 5 2 8 2 3" xfId="7994"/>
    <cellStyle name="Įprastas 5 2 5 2 8 3" xfId="2810"/>
    <cellStyle name="Įprastas 5 2 5 2 8 3 2" xfId="5978"/>
    <cellStyle name="Įprastas 5 2 5 2 8 3 3" xfId="9002"/>
    <cellStyle name="Įprastas 5 2 5 2 8 4" xfId="3962"/>
    <cellStyle name="Įprastas 5 2 5 2 8 5" xfId="6986"/>
    <cellStyle name="Įprastas 5 2 5 2 9" xfId="938"/>
    <cellStyle name="Įprastas 5 2 5 2 9 2" xfId="1946"/>
    <cellStyle name="Įprastas 5 2 5 2 9 2 2" xfId="5114"/>
    <cellStyle name="Įprastas 5 2 5 2 9 2 3" xfId="8138"/>
    <cellStyle name="Įprastas 5 2 5 2 9 3" xfId="2954"/>
    <cellStyle name="Įprastas 5 2 5 2 9 3 2" xfId="6122"/>
    <cellStyle name="Įprastas 5 2 5 2 9 3 3" xfId="9146"/>
    <cellStyle name="Įprastas 5 2 5 2 9 4" xfId="4106"/>
    <cellStyle name="Įprastas 5 2 5 2 9 5" xfId="7130"/>
    <cellStyle name="Įprastas 5 2 5 3" xfId="95"/>
    <cellStyle name="Įprastas 5 2 5 3 10" xfId="3122"/>
    <cellStyle name="Įprastas 5 2 5 3 11" xfId="3266"/>
    <cellStyle name="Įprastas 5 2 5 3 12" xfId="6290"/>
    <cellStyle name="Įprastas 5 2 5 3 2" xfId="241"/>
    <cellStyle name="Įprastas 5 2 5 3 2 2" xfId="1250"/>
    <cellStyle name="Įprastas 5 2 5 3 2 2 2" xfId="4418"/>
    <cellStyle name="Įprastas 5 2 5 3 2 2 3" xfId="7442"/>
    <cellStyle name="Įprastas 5 2 5 3 2 3" xfId="2258"/>
    <cellStyle name="Įprastas 5 2 5 3 2 3 2" xfId="5426"/>
    <cellStyle name="Įprastas 5 2 5 3 2 3 3" xfId="8450"/>
    <cellStyle name="Įprastas 5 2 5 3 2 4" xfId="3410"/>
    <cellStyle name="Įprastas 5 2 5 3 2 5" xfId="6434"/>
    <cellStyle name="Įprastas 5 2 5 3 3" xfId="385"/>
    <cellStyle name="Įprastas 5 2 5 3 3 2" xfId="1394"/>
    <cellStyle name="Įprastas 5 2 5 3 3 2 2" xfId="4562"/>
    <cellStyle name="Įprastas 5 2 5 3 3 2 3" xfId="7586"/>
    <cellStyle name="Įprastas 5 2 5 3 3 3" xfId="2402"/>
    <cellStyle name="Įprastas 5 2 5 3 3 3 2" xfId="5570"/>
    <cellStyle name="Įprastas 5 2 5 3 3 3 3" xfId="8594"/>
    <cellStyle name="Įprastas 5 2 5 3 3 4" xfId="3554"/>
    <cellStyle name="Įprastas 5 2 5 3 3 5" xfId="6578"/>
    <cellStyle name="Įprastas 5 2 5 3 4" xfId="530"/>
    <cellStyle name="Įprastas 5 2 5 3 4 2" xfId="1538"/>
    <cellStyle name="Įprastas 5 2 5 3 4 2 2" xfId="4706"/>
    <cellStyle name="Įprastas 5 2 5 3 4 2 3" xfId="7730"/>
    <cellStyle name="Įprastas 5 2 5 3 4 3" xfId="2546"/>
    <cellStyle name="Įprastas 5 2 5 3 4 3 2" xfId="5714"/>
    <cellStyle name="Įprastas 5 2 5 3 4 3 3" xfId="8738"/>
    <cellStyle name="Įprastas 5 2 5 3 4 4" xfId="3698"/>
    <cellStyle name="Įprastas 5 2 5 3 4 5" xfId="6722"/>
    <cellStyle name="Įprastas 5 2 5 3 5" xfId="674"/>
    <cellStyle name="Įprastas 5 2 5 3 5 2" xfId="1682"/>
    <cellStyle name="Įprastas 5 2 5 3 5 2 2" xfId="4850"/>
    <cellStyle name="Įprastas 5 2 5 3 5 2 3" xfId="7874"/>
    <cellStyle name="Įprastas 5 2 5 3 5 3" xfId="2690"/>
    <cellStyle name="Įprastas 5 2 5 3 5 3 2" xfId="5858"/>
    <cellStyle name="Įprastas 5 2 5 3 5 3 3" xfId="8882"/>
    <cellStyle name="Įprastas 5 2 5 3 5 4" xfId="3842"/>
    <cellStyle name="Įprastas 5 2 5 3 5 5" xfId="6866"/>
    <cellStyle name="Įprastas 5 2 5 3 6" xfId="818"/>
    <cellStyle name="Įprastas 5 2 5 3 6 2" xfId="1826"/>
    <cellStyle name="Įprastas 5 2 5 3 6 2 2" xfId="4994"/>
    <cellStyle name="Įprastas 5 2 5 3 6 2 3" xfId="8018"/>
    <cellStyle name="Įprastas 5 2 5 3 6 3" xfId="2834"/>
    <cellStyle name="Įprastas 5 2 5 3 6 3 2" xfId="6002"/>
    <cellStyle name="Įprastas 5 2 5 3 6 3 3" xfId="9026"/>
    <cellStyle name="Įprastas 5 2 5 3 6 4" xfId="3986"/>
    <cellStyle name="Įprastas 5 2 5 3 6 5" xfId="7010"/>
    <cellStyle name="Įprastas 5 2 5 3 7" xfId="962"/>
    <cellStyle name="Įprastas 5 2 5 3 7 2" xfId="1970"/>
    <cellStyle name="Įprastas 5 2 5 3 7 2 2" xfId="5138"/>
    <cellStyle name="Įprastas 5 2 5 3 7 2 3" xfId="8162"/>
    <cellStyle name="Įprastas 5 2 5 3 7 3" xfId="2978"/>
    <cellStyle name="Įprastas 5 2 5 3 7 3 2" xfId="6146"/>
    <cellStyle name="Įprastas 5 2 5 3 7 3 3" xfId="9170"/>
    <cellStyle name="Įprastas 5 2 5 3 7 4" xfId="4130"/>
    <cellStyle name="Įprastas 5 2 5 3 7 5" xfId="7154"/>
    <cellStyle name="Įprastas 5 2 5 3 8" xfId="1106"/>
    <cellStyle name="Įprastas 5 2 5 3 8 2" xfId="4274"/>
    <cellStyle name="Įprastas 5 2 5 3 8 3" xfId="7298"/>
    <cellStyle name="Įprastas 5 2 5 3 9" xfId="2114"/>
    <cellStyle name="Įprastas 5 2 5 3 9 2" xfId="5282"/>
    <cellStyle name="Įprastas 5 2 5 3 9 3" xfId="8306"/>
    <cellStyle name="Įprastas 5 2 5 4" xfId="145"/>
    <cellStyle name="Įprastas 5 2 5 4 10" xfId="3170"/>
    <cellStyle name="Įprastas 5 2 5 4 11" xfId="3314"/>
    <cellStyle name="Įprastas 5 2 5 4 12" xfId="6338"/>
    <cellStyle name="Įprastas 5 2 5 4 2" xfId="289"/>
    <cellStyle name="Įprastas 5 2 5 4 2 2" xfId="1298"/>
    <cellStyle name="Įprastas 5 2 5 4 2 2 2" xfId="4466"/>
    <cellStyle name="Įprastas 5 2 5 4 2 2 3" xfId="7490"/>
    <cellStyle name="Įprastas 5 2 5 4 2 3" xfId="2306"/>
    <cellStyle name="Įprastas 5 2 5 4 2 3 2" xfId="5474"/>
    <cellStyle name="Įprastas 5 2 5 4 2 3 3" xfId="8498"/>
    <cellStyle name="Įprastas 5 2 5 4 2 4" xfId="3458"/>
    <cellStyle name="Įprastas 5 2 5 4 2 5" xfId="6482"/>
    <cellStyle name="Įprastas 5 2 5 4 3" xfId="433"/>
    <cellStyle name="Įprastas 5 2 5 4 3 2" xfId="1442"/>
    <cellStyle name="Įprastas 5 2 5 4 3 2 2" xfId="4610"/>
    <cellStyle name="Įprastas 5 2 5 4 3 2 3" xfId="7634"/>
    <cellStyle name="Įprastas 5 2 5 4 3 3" xfId="2450"/>
    <cellStyle name="Įprastas 5 2 5 4 3 3 2" xfId="5618"/>
    <cellStyle name="Įprastas 5 2 5 4 3 3 3" xfId="8642"/>
    <cellStyle name="Įprastas 5 2 5 4 3 4" xfId="3602"/>
    <cellStyle name="Įprastas 5 2 5 4 3 5" xfId="6626"/>
    <cellStyle name="Įprastas 5 2 5 4 4" xfId="578"/>
    <cellStyle name="Įprastas 5 2 5 4 4 2" xfId="1586"/>
    <cellStyle name="Įprastas 5 2 5 4 4 2 2" xfId="4754"/>
    <cellStyle name="Įprastas 5 2 5 4 4 2 3" xfId="7778"/>
    <cellStyle name="Įprastas 5 2 5 4 4 3" xfId="2594"/>
    <cellStyle name="Įprastas 5 2 5 4 4 3 2" xfId="5762"/>
    <cellStyle name="Įprastas 5 2 5 4 4 3 3" xfId="8786"/>
    <cellStyle name="Įprastas 5 2 5 4 4 4" xfId="3746"/>
    <cellStyle name="Įprastas 5 2 5 4 4 5" xfId="6770"/>
    <cellStyle name="Įprastas 5 2 5 4 5" xfId="722"/>
    <cellStyle name="Įprastas 5 2 5 4 5 2" xfId="1730"/>
    <cellStyle name="Įprastas 5 2 5 4 5 2 2" xfId="4898"/>
    <cellStyle name="Įprastas 5 2 5 4 5 2 3" xfId="7922"/>
    <cellStyle name="Įprastas 5 2 5 4 5 3" xfId="2738"/>
    <cellStyle name="Įprastas 5 2 5 4 5 3 2" xfId="5906"/>
    <cellStyle name="Įprastas 5 2 5 4 5 3 3" xfId="8930"/>
    <cellStyle name="Įprastas 5 2 5 4 5 4" xfId="3890"/>
    <cellStyle name="Įprastas 5 2 5 4 5 5" xfId="6914"/>
    <cellStyle name="Įprastas 5 2 5 4 6" xfId="866"/>
    <cellStyle name="Įprastas 5 2 5 4 6 2" xfId="1874"/>
    <cellStyle name="Įprastas 5 2 5 4 6 2 2" xfId="5042"/>
    <cellStyle name="Įprastas 5 2 5 4 6 2 3" xfId="8066"/>
    <cellStyle name="Įprastas 5 2 5 4 6 3" xfId="2882"/>
    <cellStyle name="Įprastas 5 2 5 4 6 3 2" xfId="6050"/>
    <cellStyle name="Įprastas 5 2 5 4 6 3 3" xfId="9074"/>
    <cellStyle name="Įprastas 5 2 5 4 6 4" xfId="4034"/>
    <cellStyle name="Įprastas 5 2 5 4 6 5" xfId="7058"/>
    <cellStyle name="Įprastas 5 2 5 4 7" xfId="1010"/>
    <cellStyle name="Įprastas 5 2 5 4 7 2" xfId="2018"/>
    <cellStyle name="Įprastas 5 2 5 4 7 2 2" xfId="5186"/>
    <cellStyle name="Įprastas 5 2 5 4 7 2 3" xfId="8210"/>
    <cellStyle name="Įprastas 5 2 5 4 7 3" xfId="3026"/>
    <cellStyle name="Įprastas 5 2 5 4 7 3 2" xfId="6194"/>
    <cellStyle name="Įprastas 5 2 5 4 7 3 3" xfId="9218"/>
    <cellStyle name="Įprastas 5 2 5 4 7 4" xfId="4178"/>
    <cellStyle name="Įprastas 5 2 5 4 7 5" xfId="7202"/>
    <cellStyle name="Įprastas 5 2 5 4 8" xfId="1154"/>
    <cellStyle name="Įprastas 5 2 5 4 8 2" xfId="4322"/>
    <cellStyle name="Įprastas 5 2 5 4 8 3" xfId="7346"/>
    <cellStyle name="Įprastas 5 2 5 4 9" xfId="2162"/>
    <cellStyle name="Įprastas 5 2 5 4 9 2" xfId="5330"/>
    <cellStyle name="Įprastas 5 2 5 4 9 3" xfId="8354"/>
    <cellStyle name="Įprastas 5 2 5 5" xfId="193"/>
    <cellStyle name="Įprastas 5 2 5 5 2" xfId="1202"/>
    <cellStyle name="Įprastas 5 2 5 5 2 2" xfId="4370"/>
    <cellStyle name="Įprastas 5 2 5 5 2 3" xfId="7394"/>
    <cellStyle name="Įprastas 5 2 5 5 3" xfId="2210"/>
    <cellStyle name="Įprastas 5 2 5 5 3 2" xfId="5378"/>
    <cellStyle name="Įprastas 5 2 5 5 3 3" xfId="8402"/>
    <cellStyle name="Įprastas 5 2 5 5 4" xfId="3362"/>
    <cellStyle name="Įprastas 5 2 5 5 5" xfId="6386"/>
    <cellStyle name="Įprastas 5 2 5 6" xfId="337"/>
    <cellStyle name="Įprastas 5 2 5 6 2" xfId="1346"/>
    <cellStyle name="Įprastas 5 2 5 6 2 2" xfId="4514"/>
    <cellStyle name="Įprastas 5 2 5 6 2 3" xfId="7538"/>
    <cellStyle name="Įprastas 5 2 5 6 3" xfId="2354"/>
    <cellStyle name="Įprastas 5 2 5 6 3 2" xfId="5522"/>
    <cellStyle name="Įprastas 5 2 5 6 3 3" xfId="8546"/>
    <cellStyle name="Įprastas 5 2 5 6 4" xfId="3506"/>
    <cellStyle name="Įprastas 5 2 5 6 5" xfId="6530"/>
    <cellStyle name="Įprastas 5 2 5 7" xfId="482"/>
    <cellStyle name="Įprastas 5 2 5 7 2" xfId="1490"/>
    <cellStyle name="Įprastas 5 2 5 7 2 2" xfId="4658"/>
    <cellStyle name="Įprastas 5 2 5 7 2 3" xfId="7682"/>
    <cellStyle name="Įprastas 5 2 5 7 3" xfId="2498"/>
    <cellStyle name="Įprastas 5 2 5 7 3 2" xfId="5666"/>
    <cellStyle name="Įprastas 5 2 5 7 3 3" xfId="8690"/>
    <cellStyle name="Įprastas 5 2 5 7 4" xfId="3650"/>
    <cellStyle name="Įprastas 5 2 5 7 5" xfId="6674"/>
    <cellStyle name="Įprastas 5 2 5 8" xfId="626"/>
    <cellStyle name="Įprastas 5 2 5 8 2" xfId="1634"/>
    <cellStyle name="Įprastas 5 2 5 8 2 2" xfId="4802"/>
    <cellStyle name="Įprastas 5 2 5 8 2 3" xfId="7826"/>
    <cellStyle name="Įprastas 5 2 5 8 3" xfId="2642"/>
    <cellStyle name="Įprastas 5 2 5 8 3 2" xfId="5810"/>
    <cellStyle name="Įprastas 5 2 5 8 3 3" xfId="8834"/>
    <cellStyle name="Įprastas 5 2 5 8 4" xfId="3794"/>
    <cellStyle name="Įprastas 5 2 5 8 5" xfId="6818"/>
    <cellStyle name="Įprastas 5 2 5 9" xfId="770"/>
    <cellStyle name="Įprastas 5 2 5 9 2" xfId="1778"/>
    <cellStyle name="Įprastas 5 2 5 9 2 2" xfId="4946"/>
    <cellStyle name="Įprastas 5 2 5 9 2 3" xfId="7970"/>
    <cellStyle name="Įprastas 5 2 5 9 3" xfId="2786"/>
    <cellStyle name="Įprastas 5 2 5 9 3 2" xfId="5954"/>
    <cellStyle name="Įprastas 5 2 5 9 3 3" xfId="8978"/>
    <cellStyle name="Įprastas 5 2 5 9 4" xfId="3938"/>
    <cellStyle name="Įprastas 5 2 5 9 5" xfId="6962"/>
    <cellStyle name="Įprastas 5 2 6" xfId="57"/>
    <cellStyle name="Įprastas 5 2 6 10" xfId="1070"/>
    <cellStyle name="Įprastas 5 2 6 10 2" xfId="4238"/>
    <cellStyle name="Įprastas 5 2 6 10 3" xfId="7262"/>
    <cellStyle name="Įprastas 5 2 6 11" xfId="2078"/>
    <cellStyle name="Įprastas 5 2 6 11 2" xfId="5246"/>
    <cellStyle name="Įprastas 5 2 6 11 3" xfId="8270"/>
    <cellStyle name="Įprastas 5 2 6 12" xfId="3086"/>
    <cellStyle name="Įprastas 5 2 6 13" xfId="3230"/>
    <cellStyle name="Įprastas 5 2 6 14" xfId="6254"/>
    <cellStyle name="Įprastas 5 2 6 2" xfId="107"/>
    <cellStyle name="Įprastas 5 2 6 2 10" xfId="3134"/>
    <cellStyle name="Įprastas 5 2 6 2 11" xfId="3278"/>
    <cellStyle name="Įprastas 5 2 6 2 12" xfId="6302"/>
    <cellStyle name="Įprastas 5 2 6 2 2" xfId="253"/>
    <cellStyle name="Įprastas 5 2 6 2 2 2" xfId="1262"/>
    <cellStyle name="Įprastas 5 2 6 2 2 2 2" xfId="4430"/>
    <cellStyle name="Įprastas 5 2 6 2 2 2 3" xfId="7454"/>
    <cellStyle name="Įprastas 5 2 6 2 2 3" xfId="2270"/>
    <cellStyle name="Įprastas 5 2 6 2 2 3 2" xfId="5438"/>
    <cellStyle name="Įprastas 5 2 6 2 2 3 3" xfId="8462"/>
    <cellStyle name="Įprastas 5 2 6 2 2 4" xfId="3422"/>
    <cellStyle name="Įprastas 5 2 6 2 2 5" xfId="6446"/>
    <cellStyle name="Įprastas 5 2 6 2 3" xfId="397"/>
    <cellStyle name="Įprastas 5 2 6 2 3 2" xfId="1406"/>
    <cellStyle name="Įprastas 5 2 6 2 3 2 2" xfId="4574"/>
    <cellStyle name="Įprastas 5 2 6 2 3 2 3" xfId="7598"/>
    <cellStyle name="Įprastas 5 2 6 2 3 3" xfId="2414"/>
    <cellStyle name="Įprastas 5 2 6 2 3 3 2" xfId="5582"/>
    <cellStyle name="Įprastas 5 2 6 2 3 3 3" xfId="8606"/>
    <cellStyle name="Įprastas 5 2 6 2 3 4" xfId="3566"/>
    <cellStyle name="Įprastas 5 2 6 2 3 5" xfId="6590"/>
    <cellStyle name="Įprastas 5 2 6 2 4" xfId="542"/>
    <cellStyle name="Įprastas 5 2 6 2 4 2" xfId="1550"/>
    <cellStyle name="Įprastas 5 2 6 2 4 2 2" xfId="4718"/>
    <cellStyle name="Įprastas 5 2 6 2 4 2 3" xfId="7742"/>
    <cellStyle name="Įprastas 5 2 6 2 4 3" xfId="2558"/>
    <cellStyle name="Įprastas 5 2 6 2 4 3 2" xfId="5726"/>
    <cellStyle name="Įprastas 5 2 6 2 4 3 3" xfId="8750"/>
    <cellStyle name="Įprastas 5 2 6 2 4 4" xfId="3710"/>
    <cellStyle name="Įprastas 5 2 6 2 4 5" xfId="6734"/>
    <cellStyle name="Įprastas 5 2 6 2 5" xfId="686"/>
    <cellStyle name="Įprastas 5 2 6 2 5 2" xfId="1694"/>
    <cellStyle name="Įprastas 5 2 6 2 5 2 2" xfId="4862"/>
    <cellStyle name="Įprastas 5 2 6 2 5 2 3" xfId="7886"/>
    <cellStyle name="Įprastas 5 2 6 2 5 3" xfId="2702"/>
    <cellStyle name="Įprastas 5 2 6 2 5 3 2" xfId="5870"/>
    <cellStyle name="Įprastas 5 2 6 2 5 3 3" xfId="8894"/>
    <cellStyle name="Įprastas 5 2 6 2 5 4" xfId="3854"/>
    <cellStyle name="Įprastas 5 2 6 2 5 5" xfId="6878"/>
    <cellStyle name="Įprastas 5 2 6 2 6" xfId="830"/>
    <cellStyle name="Įprastas 5 2 6 2 6 2" xfId="1838"/>
    <cellStyle name="Įprastas 5 2 6 2 6 2 2" xfId="5006"/>
    <cellStyle name="Įprastas 5 2 6 2 6 2 3" xfId="8030"/>
    <cellStyle name="Įprastas 5 2 6 2 6 3" xfId="2846"/>
    <cellStyle name="Įprastas 5 2 6 2 6 3 2" xfId="6014"/>
    <cellStyle name="Įprastas 5 2 6 2 6 3 3" xfId="9038"/>
    <cellStyle name="Įprastas 5 2 6 2 6 4" xfId="3998"/>
    <cellStyle name="Įprastas 5 2 6 2 6 5" xfId="7022"/>
    <cellStyle name="Įprastas 5 2 6 2 7" xfId="974"/>
    <cellStyle name="Įprastas 5 2 6 2 7 2" xfId="1982"/>
    <cellStyle name="Įprastas 5 2 6 2 7 2 2" xfId="5150"/>
    <cellStyle name="Įprastas 5 2 6 2 7 2 3" xfId="8174"/>
    <cellStyle name="Įprastas 5 2 6 2 7 3" xfId="2990"/>
    <cellStyle name="Įprastas 5 2 6 2 7 3 2" xfId="6158"/>
    <cellStyle name="Įprastas 5 2 6 2 7 3 3" xfId="9182"/>
    <cellStyle name="Įprastas 5 2 6 2 7 4" xfId="4142"/>
    <cellStyle name="Įprastas 5 2 6 2 7 5" xfId="7166"/>
    <cellStyle name="Įprastas 5 2 6 2 8" xfId="1118"/>
    <cellStyle name="Įprastas 5 2 6 2 8 2" xfId="4286"/>
    <cellStyle name="Įprastas 5 2 6 2 8 3" xfId="7310"/>
    <cellStyle name="Įprastas 5 2 6 2 9" xfId="2126"/>
    <cellStyle name="Įprastas 5 2 6 2 9 2" xfId="5294"/>
    <cellStyle name="Įprastas 5 2 6 2 9 3" xfId="8318"/>
    <cellStyle name="Įprastas 5 2 6 3" xfId="157"/>
    <cellStyle name="Įprastas 5 2 6 3 10" xfId="3182"/>
    <cellStyle name="Įprastas 5 2 6 3 11" xfId="3326"/>
    <cellStyle name="Įprastas 5 2 6 3 12" xfId="6350"/>
    <cellStyle name="Įprastas 5 2 6 3 2" xfId="301"/>
    <cellStyle name="Įprastas 5 2 6 3 2 2" xfId="1310"/>
    <cellStyle name="Įprastas 5 2 6 3 2 2 2" xfId="4478"/>
    <cellStyle name="Įprastas 5 2 6 3 2 2 3" xfId="7502"/>
    <cellStyle name="Įprastas 5 2 6 3 2 3" xfId="2318"/>
    <cellStyle name="Įprastas 5 2 6 3 2 3 2" xfId="5486"/>
    <cellStyle name="Įprastas 5 2 6 3 2 3 3" xfId="8510"/>
    <cellStyle name="Įprastas 5 2 6 3 2 4" xfId="3470"/>
    <cellStyle name="Įprastas 5 2 6 3 2 5" xfId="6494"/>
    <cellStyle name="Įprastas 5 2 6 3 3" xfId="445"/>
    <cellStyle name="Įprastas 5 2 6 3 3 2" xfId="1454"/>
    <cellStyle name="Įprastas 5 2 6 3 3 2 2" xfId="4622"/>
    <cellStyle name="Įprastas 5 2 6 3 3 2 3" xfId="7646"/>
    <cellStyle name="Įprastas 5 2 6 3 3 3" xfId="2462"/>
    <cellStyle name="Įprastas 5 2 6 3 3 3 2" xfId="5630"/>
    <cellStyle name="Įprastas 5 2 6 3 3 3 3" xfId="8654"/>
    <cellStyle name="Įprastas 5 2 6 3 3 4" xfId="3614"/>
    <cellStyle name="Įprastas 5 2 6 3 3 5" xfId="6638"/>
    <cellStyle name="Įprastas 5 2 6 3 4" xfId="590"/>
    <cellStyle name="Įprastas 5 2 6 3 4 2" xfId="1598"/>
    <cellStyle name="Įprastas 5 2 6 3 4 2 2" xfId="4766"/>
    <cellStyle name="Įprastas 5 2 6 3 4 2 3" xfId="7790"/>
    <cellStyle name="Įprastas 5 2 6 3 4 3" xfId="2606"/>
    <cellStyle name="Įprastas 5 2 6 3 4 3 2" xfId="5774"/>
    <cellStyle name="Įprastas 5 2 6 3 4 3 3" xfId="8798"/>
    <cellStyle name="Įprastas 5 2 6 3 4 4" xfId="3758"/>
    <cellStyle name="Įprastas 5 2 6 3 4 5" xfId="6782"/>
    <cellStyle name="Įprastas 5 2 6 3 5" xfId="734"/>
    <cellStyle name="Įprastas 5 2 6 3 5 2" xfId="1742"/>
    <cellStyle name="Įprastas 5 2 6 3 5 2 2" xfId="4910"/>
    <cellStyle name="Įprastas 5 2 6 3 5 2 3" xfId="7934"/>
    <cellStyle name="Įprastas 5 2 6 3 5 3" xfId="2750"/>
    <cellStyle name="Įprastas 5 2 6 3 5 3 2" xfId="5918"/>
    <cellStyle name="Įprastas 5 2 6 3 5 3 3" xfId="8942"/>
    <cellStyle name="Įprastas 5 2 6 3 5 4" xfId="3902"/>
    <cellStyle name="Įprastas 5 2 6 3 5 5" xfId="6926"/>
    <cellStyle name="Įprastas 5 2 6 3 6" xfId="878"/>
    <cellStyle name="Įprastas 5 2 6 3 6 2" xfId="1886"/>
    <cellStyle name="Įprastas 5 2 6 3 6 2 2" xfId="5054"/>
    <cellStyle name="Įprastas 5 2 6 3 6 2 3" xfId="8078"/>
    <cellStyle name="Įprastas 5 2 6 3 6 3" xfId="2894"/>
    <cellStyle name="Įprastas 5 2 6 3 6 3 2" xfId="6062"/>
    <cellStyle name="Įprastas 5 2 6 3 6 3 3" xfId="9086"/>
    <cellStyle name="Įprastas 5 2 6 3 6 4" xfId="4046"/>
    <cellStyle name="Įprastas 5 2 6 3 6 5" xfId="7070"/>
    <cellStyle name="Įprastas 5 2 6 3 7" xfId="1022"/>
    <cellStyle name="Įprastas 5 2 6 3 7 2" xfId="2030"/>
    <cellStyle name="Įprastas 5 2 6 3 7 2 2" xfId="5198"/>
    <cellStyle name="Įprastas 5 2 6 3 7 2 3" xfId="8222"/>
    <cellStyle name="Įprastas 5 2 6 3 7 3" xfId="3038"/>
    <cellStyle name="Įprastas 5 2 6 3 7 3 2" xfId="6206"/>
    <cellStyle name="Įprastas 5 2 6 3 7 3 3" xfId="9230"/>
    <cellStyle name="Įprastas 5 2 6 3 7 4" xfId="4190"/>
    <cellStyle name="Įprastas 5 2 6 3 7 5" xfId="7214"/>
    <cellStyle name="Įprastas 5 2 6 3 8" xfId="1166"/>
    <cellStyle name="Įprastas 5 2 6 3 8 2" xfId="4334"/>
    <cellStyle name="Įprastas 5 2 6 3 8 3" xfId="7358"/>
    <cellStyle name="Įprastas 5 2 6 3 9" xfId="2174"/>
    <cellStyle name="Įprastas 5 2 6 3 9 2" xfId="5342"/>
    <cellStyle name="Įprastas 5 2 6 3 9 3" xfId="8366"/>
    <cellStyle name="Įprastas 5 2 6 4" xfId="205"/>
    <cellStyle name="Įprastas 5 2 6 4 2" xfId="1214"/>
    <cellStyle name="Įprastas 5 2 6 4 2 2" xfId="4382"/>
    <cellStyle name="Įprastas 5 2 6 4 2 3" xfId="7406"/>
    <cellStyle name="Įprastas 5 2 6 4 3" xfId="2222"/>
    <cellStyle name="Įprastas 5 2 6 4 3 2" xfId="5390"/>
    <cellStyle name="Įprastas 5 2 6 4 3 3" xfId="8414"/>
    <cellStyle name="Įprastas 5 2 6 4 4" xfId="3374"/>
    <cellStyle name="Įprastas 5 2 6 4 5" xfId="6398"/>
    <cellStyle name="Įprastas 5 2 6 5" xfId="349"/>
    <cellStyle name="Įprastas 5 2 6 5 2" xfId="1358"/>
    <cellStyle name="Įprastas 5 2 6 5 2 2" xfId="4526"/>
    <cellStyle name="Įprastas 5 2 6 5 2 3" xfId="7550"/>
    <cellStyle name="Įprastas 5 2 6 5 3" xfId="2366"/>
    <cellStyle name="Įprastas 5 2 6 5 3 2" xfId="5534"/>
    <cellStyle name="Įprastas 5 2 6 5 3 3" xfId="8558"/>
    <cellStyle name="Įprastas 5 2 6 5 4" xfId="3518"/>
    <cellStyle name="Įprastas 5 2 6 5 5" xfId="6542"/>
    <cellStyle name="Įprastas 5 2 6 6" xfId="494"/>
    <cellStyle name="Įprastas 5 2 6 6 2" xfId="1502"/>
    <cellStyle name="Įprastas 5 2 6 6 2 2" xfId="4670"/>
    <cellStyle name="Įprastas 5 2 6 6 2 3" xfId="7694"/>
    <cellStyle name="Įprastas 5 2 6 6 3" xfId="2510"/>
    <cellStyle name="Įprastas 5 2 6 6 3 2" xfId="5678"/>
    <cellStyle name="Įprastas 5 2 6 6 3 3" xfId="8702"/>
    <cellStyle name="Įprastas 5 2 6 6 4" xfId="3662"/>
    <cellStyle name="Įprastas 5 2 6 6 5" xfId="6686"/>
    <cellStyle name="Įprastas 5 2 6 7" xfId="638"/>
    <cellStyle name="Įprastas 5 2 6 7 2" xfId="1646"/>
    <cellStyle name="Įprastas 5 2 6 7 2 2" xfId="4814"/>
    <cellStyle name="Įprastas 5 2 6 7 2 3" xfId="7838"/>
    <cellStyle name="Įprastas 5 2 6 7 3" xfId="2654"/>
    <cellStyle name="Įprastas 5 2 6 7 3 2" xfId="5822"/>
    <cellStyle name="Įprastas 5 2 6 7 3 3" xfId="8846"/>
    <cellStyle name="Įprastas 5 2 6 7 4" xfId="3806"/>
    <cellStyle name="Įprastas 5 2 6 7 5" xfId="6830"/>
    <cellStyle name="Įprastas 5 2 6 8" xfId="782"/>
    <cellStyle name="Įprastas 5 2 6 8 2" xfId="1790"/>
    <cellStyle name="Įprastas 5 2 6 8 2 2" xfId="4958"/>
    <cellStyle name="Įprastas 5 2 6 8 2 3" xfId="7982"/>
    <cellStyle name="Įprastas 5 2 6 8 3" xfId="2798"/>
    <cellStyle name="Įprastas 5 2 6 8 3 2" xfId="5966"/>
    <cellStyle name="Įprastas 5 2 6 8 3 3" xfId="8990"/>
    <cellStyle name="Įprastas 5 2 6 8 4" xfId="3950"/>
    <cellStyle name="Įprastas 5 2 6 8 5" xfId="6974"/>
    <cellStyle name="Įprastas 5 2 6 9" xfId="926"/>
    <cellStyle name="Įprastas 5 2 6 9 2" xfId="1934"/>
    <cellStyle name="Įprastas 5 2 6 9 2 2" xfId="5102"/>
    <cellStyle name="Įprastas 5 2 6 9 2 3" xfId="8126"/>
    <cellStyle name="Įprastas 5 2 6 9 3" xfId="2942"/>
    <cellStyle name="Įprastas 5 2 6 9 3 2" xfId="6110"/>
    <cellStyle name="Įprastas 5 2 6 9 3 3" xfId="9134"/>
    <cellStyle name="Įprastas 5 2 6 9 4" xfId="4094"/>
    <cellStyle name="Įprastas 5 2 6 9 5" xfId="7118"/>
    <cellStyle name="Įprastas 5 2 7" xfId="81"/>
    <cellStyle name="Įprastas 5 2 7 10" xfId="3110"/>
    <cellStyle name="Įprastas 5 2 7 11" xfId="3254"/>
    <cellStyle name="Įprastas 5 2 7 12" xfId="6278"/>
    <cellStyle name="Įprastas 5 2 7 2" xfId="229"/>
    <cellStyle name="Įprastas 5 2 7 2 2" xfId="1238"/>
    <cellStyle name="Įprastas 5 2 7 2 2 2" xfId="4406"/>
    <cellStyle name="Įprastas 5 2 7 2 2 3" xfId="7430"/>
    <cellStyle name="Įprastas 5 2 7 2 3" xfId="2246"/>
    <cellStyle name="Įprastas 5 2 7 2 3 2" xfId="5414"/>
    <cellStyle name="Įprastas 5 2 7 2 3 3" xfId="8438"/>
    <cellStyle name="Įprastas 5 2 7 2 4" xfId="3398"/>
    <cellStyle name="Įprastas 5 2 7 2 5" xfId="6422"/>
    <cellStyle name="Įprastas 5 2 7 3" xfId="373"/>
    <cellStyle name="Įprastas 5 2 7 3 2" xfId="1382"/>
    <cellStyle name="Įprastas 5 2 7 3 2 2" xfId="4550"/>
    <cellStyle name="Įprastas 5 2 7 3 2 3" xfId="7574"/>
    <cellStyle name="Įprastas 5 2 7 3 3" xfId="2390"/>
    <cellStyle name="Įprastas 5 2 7 3 3 2" xfId="5558"/>
    <cellStyle name="Įprastas 5 2 7 3 3 3" xfId="8582"/>
    <cellStyle name="Įprastas 5 2 7 3 4" xfId="3542"/>
    <cellStyle name="Įprastas 5 2 7 3 5" xfId="6566"/>
    <cellStyle name="Įprastas 5 2 7 4" xfId="518"/>
    <cellStyle name="Įprastas 5 2 7 4 2" xfId="1526"/>
    <cellStyle name="Įprastas 5 2 7 4 2 2" xfId="4694"/>
    <cellStyle name="Įprastas 5 2 7 4 2 3" xfId="7718"/>
    <cellStyle name="Įprastas 5 2 7 4 3" xfId="2534"/>
    <cellStyle name="Įprastas 5 2 7 4 3 2" xfId="5702"/>
    <cellStyle name="Įprastas 5 2 7 4 3 3" xfId="8726"/>
    <cellStyle name="Įprastas 5 2 7 4 4" xfId="3686"/>
    <cellStyle name="Įprastas 5 2 7 4 5" xfId="6710"/>
    <cellStyle name="Įprastas 5 2 7 5" xfId="662"/>
    <cellStyle name="Įprastas 5 2 7 5 2" xfId="1670"/>
    <cellStyle name="Įprastas 5 2 7 5 2 2" xfId="4838"/>
    <cellStyle name="Įprastas 5 2 7 5 2 3" xfId="7862"/>
    <cellStyle name="Įprastas 5 2 7 5 3" xfId="2678"/>
    <cellStyle name="Įprastas 5 2 7 5 3 2" xfId="5846"/>
    <cellStyle name="Įprastas 5 2 7 5 3 3" xfId="8870"/>
    <cellStyle name="Įprastas 5 2 7 5 4" xfId="3830"/>
    <cellStyle name="Įprastas 5 2 7 5 5" xfId="6854"/>
    <cellStyle name="Įprastas 5 2 7 6" xfId="806"/>
    <cellStyle name="Įprastas 5 2 7 6 2" xfId="1814"/>
    <cellStyle name="Įprastas 5 2 7 6 2 2" xfId="4982"/>
    <cellStyle name="Įprastas 5 2 7 6 2 3" xfId="8006"/>
    <cellStyle name="Įprastas 5 2 7 6 3" xfId="2822"/>
    <cellStyle name="Įprastas 5 2 7 6 3 2" xfId="5990"/>
    <cellStyle name="Įprastas 5 2 7 6 3 3" xfId="9014"/>
    <cellStyle name="Įprastas 5 2 7 6 4" xfId="3974"/>
    <cellStyle name="Įprastas 5 2 7 6 5" xfId="6998"/>
    <cellStyle name="Įprastas 5 2 7 7" xfId="950"/>
    <cellStyle name="Įprastas 5 2 7 7 2" xfId="1958"/>
    <cellStyle name="Įprastas 5 2 7 7 2 2" xfId="5126"/>
    <cellStyle name="Įprastas 5 2 7 7 2 3" xfId="8150"/>
    <cellStyle name="Įprastas 5 2 7 7 3" xfId="2966"/>
    <cellStyle name="Įprastas 5 2 7 7 3 2" xfId="6134"/>
    <cellStyle name="Įprastas 5 2 7 7 3 3" xfId="9158"/>
    <cellStyle name="Įprastas 5 2 7 7 4" xfId="4118"/>
    <cellStyle name="Įprastas 5 2 7 7 5" xfId="7142"/>
    <cellStyle name="Įprastas 5 2 7 8" xfId="1094"/>
    <cellStyle name="Įprastas 5 2 7 8 2" xfId="4262"/>
    <cellStyle name="Įprastas 5 2 7 8 3" xfId="7286"/>
    <cellStyle name="Įprastas 5 2 7 9" xfId="2102"/>
    <cellStyle name="Įprastas 5 2 7 9 2" xfId="5270"/>
    <cellStyle name="Įprastas 5 2 7 9 3" xfId="8294"/>
    <cellStyle name="Įprastas 5 2 8" xfId="131"/>
    <cellStyle name="Įprastas 5 2 8 10" xfId="3158"/>
    <cellStyle name="Įprastas 5 2 8 11" xfId="3302"/>
    <cellStyle name="Įprastas 5 2 8 12" xfId="6326"/>
    <cellStyle name="Įprastas 5 2 8 2" xfId="277"/>
    <cellStyle name="Įprastas 5 2 8 2 2" xfId="1286"/>
    <cellStyle name="Įprastas 5 2 8 2 2 2" xfId="4454"/>
    <cellStyle name="Įprastas 5 2 8 2 2 3" xfId="7478"/>
    <cellStyle name="Įprastas 5 2 8 2 3" xfId="2294"/>
    <cellStyle name="Įprastas 5 2 8 2 3 2" xfId="5462"/>
    <cellStyle name="Įprastas 5 2 8 2 3 3" xfId="8486"/>
    <cellStyle name="Įprastas 5 2 8 2 4" xfId="3446"/>
    <cellStyle name="Įprastas 5 2 8 2 5" xfId="6470"/>
    <cellStyle name="Įprastas 5 2 8 3" xfId="421"/>
    <cellStyle name="Įprastas 5 2 8 3 2" xfId="1430"/>
    <cellStyle name="Įprastas 5 2 8 3 2 2" xfId="4598"/>
    <cellStyle name="Įprastas 5 2 8 3 2 3" xfId="7622"/>
    <cellStyle name="Įprastas 5 2 8 3 3" xfId="2438"/>
    <cellStyle name="Įprastas 5 2 8 3 3 2" xfId="5606"/>
    <cellStyle name="Įprastas 5 2 8 3 3 3" xfId="8630"/>
    <cellStyle name="Įprastas 5 2 8 3 4" xfId="3590"/>
    <cellStyle name="Įprastas 5 2 8 3 5" xfId="6614"/>
    <cellStyle name="Įprastas 5 2 8 4" xfId="566"/>
    <cellStyle name="Įprastas 5 2 8 4 2" xfId="1574"/>
    <cellStyle name="Įprastas 5 2 8 4 2 2" xfId="4742"/>
    <cellStyle name="Įprastas 5 2 8 4 2 3" xfId="7766"/>
    <cellStyle name="Įprastas 5 2 8 4 3" xfId="2582"/>
    <cellStyle name="Įprastas 5 2 8 4 3 2" xfId="5750"/>
    <cellStyle name="Įprastas 5 2 8 4 3 3" xfId="8774"/>
    <cellStyle name="Įprastas 5 2 8 4 4" xfId="3734"/>
    <cellStyle name="Įprastas 5 2 8 4 5" xfId="6758"/>
    <cellStyle name="Įprastas 5 2 8 5" xfId="710"/>
    <cellStyle name="Įprastas 5 2 8 5 2" xfId="1718"/>
    <cellStyle name="Įprastas 5 2 8 5 2 2" xfId="4886"/>
    <cellStyle name="Įprastas 5 2 8 5 2 3" xfId="7910"/>
    <cellStyle name="Įprastas 5 2 8 5 3" xfId="2726"/>
    <cellStyle name="Įprastas 5 2 8 5 3 2" xfId="5894"/>
    <cellStyle name="Įprastas 5 2 8 5 3 3" xfId="8918"/>
    <cellStyle name="Įprastas 5 2 8 5 4" xfId="3878"/>
    <cellStyle name="Įprastas 5 2 8 5 5" xfId="6902"/>
    <cellStyle name="Įprastas 5 2 8 6" xfId="854"/>
    <cellStyle name="Įprastas 5 2 8 6 2" xfId="1862"/>
    <cellStyle name="Įprastas 5 2 8 6 2 2" xfId="5030"/>
    <cellStyle name="Įprastas 5 2 8 6 2 3" xfId="8054"/>
    <cellStyle name="Įprastas 5 2 8 6 3" xfId="2870"/>
    <cellStyle name="Įprastas 5 2 8 6 3 2" xfId="6038"/>
    <cellStyle name="Įprastas 5 2 8 6 3 3" xfId="9062"/>
    <cellStyle name="Įprastas 5 2 8 6 4" xfId="4022"/>
    <cellStyle name="Įprastas 5 2 8 6 5" xfId="7046"/>
    <cellStyle name="Įprastas 5 2 8 7" xfId="998"/>
    <cellStyle name="Įprastas 5 2 8 7 2" xfId="2006"/>
    <cellStyle name="Įprastas 5 2 8 7 2 2" xfId="5174"/>
    <cellStyle name="Įprastas 5 2 8 7 2 3" xfId="8198"/>
    <cellStyle name="Įprastas 5 2 8 7 3" xfId="3014"/>
    <cellStyle name="Įprastas 5 2 8 7 3 2" xfId="6182"/>
    <cellStyle name="Įprastas 5 2 8 7 3 3" xfId="9206"/>
    <cellStyle name="Įprastas 5 2 8 7 4" xfId="4166"/>
    <cellStyle name="Įprastas 5 2 8 7 5" xfId="7190"/>
    <cellStyle name="Įprastas 5 2 8 8" xfId="1142"/>
    <cellStyle name="Įprastas 5 2 8 8 2" xfId="4310"/>
    <cellStyle name="Įprastas 5 2 8 8 3" xfId="7334"/>
    <cellStyle name="Įprastas 5 2 8 9" xfId="2150"/>
    <cellStyle name="Įprastas 5 2 8 9 2" xfId="5318"/>
    <cellStyle name="Įprastas 5 2 8 9 3" xfId="8342"/>
    <cellStyle name="Įprastas 5 2 9" xfId="181"/>
    <cellStyle name="Įprastas 5 2 9 2" xfId="1190"/>
    <cellStyle name="Įprastas 5 2 9 2 2" xfId="4358"/>
    <cellStyle name="Įprastas 5 2 9 2 3" xfId="7382"/>
    <cellStyle name="Įprastas 5 2 9 3" xfId="2198"/>
    <cellStyle name="Įprastas 5 2 9 3 2" xfId="5366"/>
    <cellStyle name="Įprastas 5 2 9 3 3" xfId="8390"/>
    <cellStyle name="Įprastas 5 2 9 4" xfId="3350"/>
    <cellStyle name="Įprastas 5 2 9 5" xfId="6374"/>
    <cellStyle name="Įprastas 5 2_8 priedas" xfId="24"/>
    <cellStyle name="Įprastas 5 20" xfId="6229"/>
    <cellStyle name="Įprastas 5 3" xfId="20"/>
    <cellStyle name="Įprastas 5 3 10" xfId="617"/>
    <cellStyle name="Įprastas 5 3 10 2" xfId="1625"/>
    <cellStyle name="Įprastas 5 3 10 2 2" xfId="4793"/>
    <cellStyle name="Įprastas 5 3 10 2 3" xfId="7817"/>
    <cellStyle name="Įprastas 5 3 10 3" xfId="2633"/>
    <cellStyle name="Įprastas 5 3 10 3 2" xfId="5801"/>
    <cellStyle name="Įprastas 5 3 10 3 3" xfId="8825"/>
    <cellStyle name="Įprastas 5 3 10 4" xfId="3785"/>
    <cellStyle name="Įprastas 5 3 10 5" xfId="6809"/>
    <cellStyle name="Įprastas 5 3 11" xfId="761"/>
    <cellStyle name="Įprastas 5 3 11 2" xfId="1769"/>
    <cellStyle name="Įprastas 5 3 11 2 2" xfId="4937"/>
    <cellStyle name="Įprastas 5 3 11 2 3" xfId="7961"/>
    <cellStyle name="Įprastas 5 3 11 3" xfId="2777"/>
    <cellStyle name="Įprastas 5 3 11 3 2" xfId="5945"/>
    <cellStyle name="Įprastas 5 3 11 3 3" xfId="8969"/>
    <cellStyle name="Įprastas 5 3 11 4" xfId="3929"/>
    <cellStyle name="Įprastas 5 3 11 5" xfId="6953"/>
    <cellStyle name="Įprastas 5 3 12" xfId="905"/>
    <cellStyle name="Įprastas 5 3 12 2" xfId="1913"/>
    <cellStyle name="Įprastas 5 3 12 2 2" xfId="5081"/>
    <cellStyle name="Įprastas 5 3 12 2 3" xfId="8105"/>
    <cellStyle name="Įprastas 5 3 12 3" xfId="2921"/>
    <cellStyle name="Įprastas 5 3 12 3 2" xfId="6089"/>
    <cellStyle name="Įprastas 5 3 12 3 3" xfId="9113"/>
    <cellStyle name="Įprastas 5 3 12 4" xfId="4073"/>
    <cellStyle name="Įprastas 5 3 12 5" xfId="7097"/>
    <cellStyle name="Įprastas 5 3 13" xfId="1049"/>
    <cellStyle name="Įprastas 5 3 13 2" xfId="4217"/>
    <cellStyle name="Įprastas 5 3 13 3" xfId="7241"/>
    <cellStyle name="Įprastas 5 3 14" xfId="2057"/>
    <cellStyle name="Įprastas 5 3 14 2" xfId="5225"/>
    <cellStyle name="Įprastas 5 3 14 3" xfId="8249"/>
    <cellStyle name="Įprastas 5 3 15" xfId="3065"/>
    <cellStyle name="Įprastas 5 3 16" xfId="3209"/>
    <cellStyle name="Įprastas 5 3 17" xfId="6233"/>
    <cellStyle name="Įprastas 5 3 2" xfId="27"/>
    <cellStyle name="Įprastas 5 3 2 10" xfId="765"/>
    <cellStyle name="Įprastas 5 3 2 10 2" xfId="1773"/>
    <cellStyle name="Įprastas 5 3 2 10 2 2" xfId="4941"/>
    <cellStyle name="Įprastas 5 3 2 10 2 3" xfId="7965"/>
    <cellStyle name="Įprastas 5 3 2 10 3" xfId="2781"/>
    <cellStyle name="Įprastas 5 3 2 10 3 2" xfId="5949"/>
    <cellStyle name="Įprastas 5 3 2 10 3 3" xfId="8973"/>
    <cellStyle name="Įprastas 5 3 2 10 4" xfId="3933"/>
    <cellStyle name="Įprastas 5 3 2 10 5" xfId="6957"/>
    <cellStyle name="Įprastas 5 3 2 11" xfId="909"/>
    <cellStyle name="Įprastas 5 3 2 11 2" xfId="1917"/>
    <cellStyle name="Įprastas 5 3 2 11 2 2" xfId="5085"/>
    <cellStyle name="Įprastas 5 3 2 11 2 3" xfId="8109"/>
    <cellStyle name="Įprastas 5 3 2 11 3" xfId="2925"/>
    <cellStyle name="Įprastas 5 3 2 11 3 2" xfId="6093"/>
    <cellStyle name="Įprastas 5 3 2 11 3 3" xfId="9117"/>
    <cellStyle name="Įprastas 5 3 2 11 4" xfId="4077"/>
    <cellStyle name="Įprastas 5 3 2 11 5" xfId="7101"/>
    <cellStyle name="Įprastas 5 3 2 12" xfId="1053"/>
    <cellStyle name="Įprastas 5 3 2 12 2" xfId="4221"/>
    <cellStyle name="Įprastas 5 3 2 12 3" xfId="7245"/>
    <cellStyle name="Įprastas 5 3 2 13" xfId="2061"/>
    <cellStyle name="Įprastas 5 3 2 13 2" xfId="5229"/>
    <cellStyle name="Įprastas 5 3 2 13 3" xfId="8253"/>
    <cellStyle name="Įprastas 5 3 2 14" xfId="3069"/>
    <cellStyle name="Įprastas 5 3 2 15" xfId="3213"/>
    <cellStyle name="Įprastas 5 3 2 16" xfId="6237"/>
    <cellStyle name="Įprastas 5 3 2 2" xfId="45"/>
    <cellStyle name="Įprastas 5 3 2 2 10" xfId="921"/>
    <cellStyle name="Įprastas 5 3 2 2 10 2" xfId="1929"/>
    <cellStyle name="Įprastas 5 3 2 2 10 2 2" xfId="5097"/>
    <cellStyle name="Įprastas 5 3 2 2 10 2 3" xfId="8121"/>
    <cellStyle name="Įprastas 5 3 2 2 10 3" xfId="2937"/>
    <cellStyle name="Įprastas 5 3 2 2 10 3 2" xfId="6105"/>
    <cellStyle name="Įprastas 5 3 2 2 10 3 3" xfId="9129"/>
    <cellStyle name="Įprastas 5 3 2 2 10 4" xfId="4089"/>
    <cellStyle name="Įprastas 5 3 2 2 10 5" xfId="7113"/>
    <cellStyle name="Įprastas 5 3 2 2 11" xfId="1065"/>
    <cellStyle name="Įprastas 5 3 2 2 11 2" xfId="4233"/>
    <cellStyle name="Įprastas 5 3 2 2 11 3" xfId="7257"/>
    <cellStyle name="Įprastas 5 3 2 2 12" xfId="2073"/>
    <cellStyle name="Įprastas 5 3 2 2 12 2" xfId="5241"/>
    <cellStyle name="Įprastas 5 3 2 2 12 3" xfId="8265"/>
    <cellStyle name="Įprastas 5 3 2 2 13" xfId="3081"/>
    <cellStyle name="Įprastas 5 3 2 2 14" xfId="3225"/>
    <cellStyle name="Įprastas 5 3 2 2 15" xfId="6249"/>
    <cellStyle name="Įprastas 5 3 2 2 2" xfId="76"/>
    <cellStyle name="Įprastas 5 3 2 2 2 10" xfId="1089"/>
    <cellStyle name="Įprastas 5 3 2 2 2 10 2" xfId="4257"/>
    <cellStyle name="Įprastas 5 3 2 2 2 10 3" xfId="7281"/>
    <cellStyle name="Įprastas 5 3 2 2 2 11" xfId="2097"/>
    <cellStyle name="Įprastas 5 3 2 2 2 11 2" xfId="5265"/>
    <cellStyle name="Įprastas 5 3 2 2 2 11 3" xfId="8289"/>
    <cellStyle name="Įprastas 5 3 2 2 2 12" xfId="3105"/>
    <cellStyle name="Įprastas 5 3 2 2 2 13" xfId="3249"/>
    <cellStyle name="Įprastas 5 3 2 2 2 14" xfId="6273"/>
    <cellStyle name="Įprastas 5 3 2 2 2 2" xfId="126"/>
    <cellStyle name="Įprastas 5 3 2 2 2 2 10" xfId="3153"/>
    <cellStyle name="Įprastas 5 3 2 2 2 2 11" xfId="3297"/>
    <cellStyle name="Įprastas 5 3 2 2 2 2 12" xfId="6321"/>
    <cellStyle name="Įprastas 5 3 2 2 2 2 2" xfId="272"/>
    <cellStyle name="Įprastas 5 3 2 2 2 2 2 2" xfId="1281"/>
    <cellStyle name="Įprastas 5 3 2 2 2 2 2 2 2" xfId="4449"/>
    <cellStyle name="Įprastas 5 3 2 2 2 2 2 2 3" xfId="7473"/>
    <cellStyle name="Įprastas 5 3 2 2 2 2 2 3" xfId="2289"/>
    <cellStyle name="Įprastas 5 3 2 2 2 2 2 3 2" xfId="5457"/>
    <cellStyle name="Įprastas 5 3 2 2 2 2 2 3 3" xfId="8481"/>
    <cellStyle name="Įprastas 5 3 2 2 2 2 2 4" xfId="3441"/>
    <cellStyle name="Įprastas 5 3 2 2 2 2 2 5" xfId="6465"/>
    <cellStyle name="Įprastas 5 3 2 2 2 2 3" xfId="416"/>
    <cellStyle name="Įprastas 5 3 2 2 2 2 3 2" xfId="1425"/>
    <cellStyle name="Įprastas 5 3 2 2 2 2 3 2 2" xfId="4593"/>
    <cellStyle name="Įprastas 5 3 2 2 2 2 3 2 3" xfId="7617"/>
    <cellStyle name="Įprastas 5 3 2 2 2 2 3 3" xfId="2433"/>
    <cellStyle name="Įprastas 5 3 2 2 2 2 3 3 2" xfId="5601"/>
    <cellStyle name="Įprastas 5 3 2 2 2 2 3 3 3" xfId="8625"/>
    <cellStyle name="Įprastas 5 3 2 2 2 2 3 4" xfId="3585"/>
    <cellStyle name="Įprastas 5 3 2 2 2 2 3 5" xfId="6609"/>
    <cellStyle name="Įprastas 5 3 2 2 2 2 4" xfId="561"/>
    <cellStyle name="Įprastas 5 3 2 2 2 2 4 2" xfId="1569"/>
    <cellStyle name="Įprastas 5 3 2 2 2 2 4 2 2" xfId="4737"/>
    <cellStyle name="Įprastas 5 3 2 2 2 2 4 2 3" xfId="7761"/>
    <cellStyle name="Įprastas 5 3 2 2 2 2 4 3" xfId="2577"/>
    <cellStyle name="Įprastas 5 3 2 2 2 2 4 3 2" xfId="5745"/>
    <cellStyle name="Įprastas 5 3 2 2 2 2 4 3 3" xfId="8769"/>
    <cellStyle name="Įprastas 5 3 2 2 2 2 4 4" xfId="3729"/>
    <cellStyle name="Įprastas 5 3 2 2 2 2 4 5" xfId="6753"/>
    <cellStyle name="Įprastas 5 3 2 2 2 2 5" xfId="705"/>
    <cellStyle name="Įprastas 5 3 2 2 2 2 5 2" xfId="1713"/>
    <cellStyle name="Įprastas 5 3 2 2 2 2 5 2 2" xfId="4881"/>
    <cellStyle name="Įprastas 5 3 2 2 2 2 5 2 3" xfId="7905"/>
    <cellStyle name="Įprastas 5 3 2 2 2 2 5 3" xfId="2721"/>
    <cellStyle name="Įprastas 5 3 2 2 2 2 5 3 2" xfId="5889"/>
    <cellStyle name="Įprastas 5 3 2 2 2 2 5 3 3" xfId="8913"/>
    <cellStyle name="Įprastas 5 3 2 2 2 2 5 4" xfId="3873"/>
    <cellStyle name="Įprastas 5 3 2 2 2 2 5 5" xfId="6897"/>
    <cellStyle name="Įprastas 5 3 2 2 2 2 6" xfId="849"/>
    <cellStyle name="Įprastas 5 3 2 2 2 2 6 2" xfId="1857"/>
    <cellStyle name="Įprastas 5 3 2 2 2 2 6 2 2" xfId="5025"/>
    <cellStyle name="Įprastas 5 3 2 2 2 2 6 2 3" xfId="8049"/>
    <cellStyle name="Įprastas 5 3 2 2 2 2 6 3" xfId="2865"/>
    <cellStyle name="Įprastas 5 3 2 2 2 2 6 3 2" xfId="6033"/>
    <cellStyle name="Įprastas 5 3 2 2 2 2 6 3 3" xfId="9057"/>
    <cellStyle name="Įprastas 5 3 2 2 2 2 6 4" xfId="4017"/>
    <cellStyle name="Įprastas 5 3 2 2 2 2 6 5" xfId="7041"/>
    <cellStyle name="Įprastas 5 3 2 2 2 2 7" xfId="993"/>
    <cellStyle name="Įprastas 5 3 2 2 2 2 7 2" xfId="2001"/>
    <cellStyle name="Įprastas 5 3 2 2 2 2 7 2 2" xfId="5169"/>
    <cellStyle name="Įprastas 5 3 2 2 2 2 7 2 3" xfId="8193"/>
    <cellStyle name="Įprastas 5 3 2 2 2 2 7 3" xfId="3009"/>
    <cellStyle name="Įprastas 5 3 2 2 2 2 7 3 2" xfId="6177"/>
    <cellStyle name="Įprastas 5 3 2 2 2 2 7 3 3" xfId="9201"/>
    <cellStyle name="Įprastas 5 3 2 2 2 2 7 4" xfId="4161"/>
    <cellStyle name="Įprastas 5 3 2 2 2 2 7 5" xfId="7185"/>
    <cellStyle name="Įprastas 5 3 2 2 2 2 8" xfId="1137"/>
    <cellStyle name="Įprastas 5 3 2 2 2 2 8 2" xfId="4305"/>
    <cellStyle name="Įprastas 5 3 2 2 2 2 8 3" xfId="7329"/>
    <cellStyle name="Įprastas 5 3 2 2 2 2 9" xfId="2145"/>
    <cellStyle name="Įprastas 5 3 2 2 2 2 9 2" xfId="5313"/>
    <cellStyle name="Įprastas 5 3 2 2 2 2 9 3" xfId="8337"/>
    <cellStyle name="Įprastas 5 3 2 2 2 3" xfId="176"/>
    <cellStyle name="Įprastas 5 3 2 2 2 3 10" xfId="3201"/>
    <cellStyle name="Įprastas 5 3 2 2 2 3 11" xfId="3345"/>
    <cellStyle name="Įprastas 5 3 2 2 2 3 12" xfId="6369"/>
    <cellStyle name="Įprastas 5 3 2 2 2 3 2" xfId="320"/>
    <cellStyle name="Įprastas 5 3 2 2 2 3 2 2" xfId="1329"/>
    <cellStyle name="Įprastas 5 3 2 2 2 3 2 2 2" xfId="4497"/>
    <cellStyle name="Įprastas 5 3 2 2 2 3 2 2 3" xfId="7521"/>
    <cellStyle name="Įprastas 5 3 2 2 2 3 2 3" xfId="2337"/>
    <cellStyle name="Įprastas 5 3 2 2 2 3 2 3 2" xfId="5505"/>
    <cellStyle name="Įprastas 5 3 2 2 2 3 2 3 3" xfId="8529"/>
    <cellStyle name="Įprastas 5 3 2 2 2 3 2 4" xfId="3489"/>
    <cellStyle name="Įprastas 5 3 2 2 2 3 2 5" xfId="6513"/>
    <cellStyle name="Įprastas 5 3 2 2 2 3 3" xfId="464"/>
    <cellStyle name="Įprastas 5 3 2 2 2 3 3 2" xfId="1473"/>
    <cellStyle name="Įprastas 5 3 2 2 2 3 3 2 2" xfId="4641"/>
    <cellStyle name="Įprastas 5 3 2 2 2 3 3 2 3" xfId="7665"/>
    <cellStyle name="Įprastas 5 3 2 2 2 3 3 3" xfId="2481"/>
    <cellStyle name="Įprastas 5 3 2 2 2 3 3 3 2" xfId="5649"/>
    <cellStyle name="Įprastas 5 3 2 2 2 3 3 3 3" xfId="8673"/>
    <cellStyle name="Įprastas 5 3 2 2 2 3 3 4" xfId="3633"/>
    <cellStyle name="Įprastas 5 3 2 2 2 3 3 5" xfId="6657"/>
    <cellStyle name="Įprastas 5 3 2 2 2 3 4" xfId="609"/>
    <cellStyle name="Įprastas 5 3 2 2 2 3 4 2" xfId="1617"/>
    <cellStyle name="Įprastas 5 3 2 2 2 3 4 2 2" xfId="4785"/>
    <cellStyle name="Įprastas 5 3 2 2 2 3 4 2 3" xfId="7809"/>
    <cellStyle name="Įprastas 5 3 2 2 2 3 4 3" xfId="2625"/>
    <cellStyle name="Įprastas 5 3 2 2 2 3 4 3 2" xfId="5793"/>
    <cellStyle name="Įprastas 5 3 2 2 2 3 4 3 3" xfId="8817"/>
    <cellStyle name="Įprastas 5 3 2 2 2 3 4 4" xfId="3777"/>
    <cellStyle name="Įprastas 5 3 2 2 2 3 4 5" xfId="6801"/>
    <cellStyle name="Įprastas 5 3 2 2 2 3 5" xfId="753"/>
    <cellStyle name="Įprastas 5 3 2 2 2 3 5 2" xfId="1761"/>
    <cellStyle name="Įprastas 5 3 2 2 2 3 5 2 2" xfId="4929"/>
    <cellStyle name="Įprastas 5 3 2 2 2 3 5 2 3" xfId="7953"/>
    <cellStyle name="Įprastas 5 3 2 2 2 3 5 3" xfId="2769"/>
    <cellStyle name="Įprastas 5 3 2 2 2 3 5 3 2" xfId="5937"/>
    <cellStyle name="Įprastas 5 3 2 2 2 3 5 3 3" xfId="8961"/>
    <cellStyle name="Įprastas 5 3 2 2 2 3 5 4" xfId="3921"/>
    <cellStyle name="Įprastas 5 3 2 2 2 3 5 5" xfId="6945"/>
    <cellStyle name="Įprastas 5 3 2 2 2 3 6" xfId="897"/>
    <cellStyle name="Įprastas 5 3 2 2 2 3 6 2" xfId="1905"/>
    <cellStyle name="Įprastas 5 3 2 2 2 3 6 2 2" xfId="5073"/>
    <cellStyle name="Įprastas 5 3 2 2 2 3 6 2 3" xfId="8097"/>
    <cellStyle name="Įprastas 5 3 2 2 2 3 6 3" xfId="2913"/>
    <cellStyle name="Įprastas 5 3 2 2 2 3 6 3 2" xfId="6081"/>
    <cellStyle name="Įprastas 5 3 2 2 2 3 6 3 3" xfId="9105"/>
    <cellStyle name="Įprastas 5 3 2 2 2 3 6 4" xfId="4065"/>
    <cellStyle name="Įprastas 5 3 2 2 2 3 6 5" xfId="7089"/>
    <cellStyle name="Įprastas 5 3 2 2 2 3 7" xfId="1041"/>
    <cellStyle name="Įprastas 5 3 2 2 2 3 7 2" xfId="2049"/>
    <cellStyle name="Įprastas 5 3 2 2 2 3 7 2 2" xfId="5217"/>
    <cellStyle name="Įprastas 5 3 2 2 2 3 7 2 3" xfId="8241"/>
    <cellStyle name="Įprastas 5 3 2 2 2 3 7 3" xfId="3057"/>
    <cellStyle name="Įprastas 5 3 2 2 2 3 7 3 2" xfId="6225"/>
    <cellStyle name="Įprastas 5 3 2 2 2 3 7 3 3" xfId="9249"/>
    <cellStyle name="Įprastas 5 3 2 2 2 3 7 4" xfId="4209"/>
    <cellStyle name="Įprastas 5 3 2 2 2 3 7 5" xfId="7233"/>
    <cellStyle name="Įprastas 5 3 2 2 2 3 8" xfId="1185"/>
    <cellStyle name="Įprastas 5 3 2 2 2 3 8 2" xfId="4353"/>
    <cellStyle name="Įprastas 5 3 2 2 2 3 8 3" xfId="7377"/>
    <cellStyle name="Įprastas 5 3 2 2 2 3 9" xfId="2193"/>
    <cellStyle name="Įprastas 5 3 2 2 2 3 9 2" xfId="5361"/>
    <cellStyle name="Įprastas 5 3 2 2 2 3 9 3" xfId="8385"/>
    <cellStyle name="Įprastas 5 3 2 2 2 4" xfId="224"/>
    <cellStyle name="Įprastas 5 3 2 2 2 4 2" xfId="1233"/>
    <cellStyle name="Įprastas 5 3 2 2 2 4 2 2" xfId="4401"/>
    <cellStyle name="Įprastas 5 3 2 2 2 4 2 3" xfId="7425"/>
    <cellStyle name="Įprastas 5 3 2 2 2 4 3" xfId="2241"/>
    <cellStyle name="Įprastas 5 3 2 2 2 4 3 2" xfId="5409"/>
    <cellStyle name="Įprastas 5 3 2 2 2 4 3 3" xfId="8433"/>
    <cellStyle name="Įprastas 5 3 2 2 2 4 4" xfId="3393"/>
    <cellStyle name="Įprastas 5 3 2 2 2 4 5" xfId="6417"/>
    <cellStyle name="Įprastas 5 3 2 2 2 5" xfId="368"/>
    <cellStyle name="Įprastas 5 3 2 2 2 5 2" xfId="1377"/>
    <cellStyle name="Įprastas 5 3 2 2 2 5 2 2" xfId="4545"/>
    <cellStyle name="Įprastas 5 3 2 2 2 5 2 3" xfId="7569"/>
    <cellStyle name="Įprastas 5 3 2 2 2 5 3" xfId="2385"/>
    <cellStyle name="Įprastas 5 3 2 2 2 5 3 2" xfId="5553"/>
    <cellStyle name="Įprastas 5 3 2 2 2 5 3 3" xfId="8577"/>
    <cellStyle name="Įprastas 5 3 2 2 2 5 4" xfId="3537"/>
    <cellStyle name="Įprastas 5 3 2 2 2 5 5" xfId="6561"/>
    <cellStyle name="Įprastas 5 3 2 2 2 6" xfId="513"/>
    <cellStyle name="Įprastas 5 3 2 2 2 6 2" xfId="1521"/>
    <cellStyle name="Įprastas 5 3 2 2 2 6 2 2" xfId="4689"/>
    <cellStyle name="Įprastas 5 3 2 2 2 6 2 3" xfId="7713"/>
    <cellStyle name="Įprastas 5 3 2 2 2 6 3" xfId="2529"/>
    <cellStyle name="Įprastas 5 3 2 2 2 6 3 2" xfId="5697"/>
    <cellStyle name="Įprastas 5 3 2 2 2 6 3 3" xfId="8721"/>
    <cellStyle name="Įprastas 5 3 2 2 2 6 4" xfId="3681"/>
    <cellStyle name="Įprastas 5 3 2 2 2 6 5" xfId="6705"/>
    <cellStyle name="Įprastas 5 3 2 2 2 7" xfId="657"/>
    <cellStyle name="Įprastas 5 3 2 2 2 7 2" xfId="1665"/>
    <cellStyle name="Įprastas 5 3 2 2 2 7 2 2" xfId="4833"/>
    <cellStyle name="Įprastas 5 3 2 2 2 7 2 3" xfId="7857"/>
    <cellStyle name="Įprastas 5 3 2 2 2 7 3" xfId="2673"/>
    <cellStyle name="Įprastas 5 3 2 2 2 7 3 2" xfId="5841"/>
    <cellStyle name="Įprastas 5 3 2 2 2 7 3 3" xfId="8865"/>
    <cellStyle name="Įprastas 5 3 2 2 2 7 4" xfId="3825"/>
    <cellStyle name="Įprastas 5 3 2 2 2 7 5" xfId="6849"/>
    <cellStyle name="Įprastas 5 3 2 2 2 8" xfId="801"/>
    <cellStyle name="Įprastas 5 3 2 2 2 8 2" xfId="1809"/>
    <cellStyle name="Įprastas 5 3 2 2 2 8 2 2" xfId="4977"/>
    <cellStyle name="Įprastas 5 3 2 2 2 8 2 3" xfId="8001"/>
    <cellStyle name="Įprastas 5 3 2 2 2 8 3" xfId="2817"/>
    <cellStyle name="Įprastas 5 3 2 2 2 8 3 2" xfId="5985"/>
    <cellStyle name="Įprastas 5 3 2 2 2 8 3 3" xfId="9009"/>
    <cellStyle name="Įprastas 5 3 2 2 2 8 4" xfId="3969"/>
    <cellStyle name="Įprastas 5 3 2 2 2 8 5" xfId="6993"/>
    <cellStyle name="Įprastas 5 3 2 2 2 9" xfId="945"/>
    <cellStyle name="Įprastas 5 3 2 2 2 9 2" xfId="1953"/>
    <cellStyle name="Įprastas 5 3 2 2 2 9 2 2" xfId="5121"/>
    <cellStyle name="Įprastas 5 3 2 2 2 9 2 3" xfId="8145"/>
    <cellStyle name="Įprastas 5 3 2 2 2 9 3" xfId="2961"/>
    <cellStyle name="Įprastas 5 3 2 2 2 9 3 2" xfId="6129"/>
    <cellStyle name="Įprastas 5 3 2 2 2 9 3 3" xfId="9153"/>
    <cellStyle name="Įprastas 5 3 2 2 2 9 4" xfId="4113"/>
    <cellStyle name="Įprastas 5 3 2 2 2 9 5" xfId="7137"/>
    <cellStyle name="Įprastas 5 3 2 2 3" xfId="102"/>
    <cellStyle name="Įprastas 5 3 2 2 3 10" xfId="3129"/>
    <cellStyle name="Įprastas 5 3 2 2 3 11" xfId="3273"/>
    <cellStyle name="Įprastas 5 3 2 2 3 12" xfId="6297"/>
    <cellStyle name="Įprastas 5 3 2 2 3 2" xfId="248"/>
    <cellStyle name="Įprastas 5 3 2 2 3 2 2" xfId="1257"/>
    <cellStyle name="Įprastas 5 3 2 2 3 2 2 2" xfId="4425"/>
    <cellStyle name="Įprastas 5 3 2 2 3 2 2 3" xfId="7449"/>
    <cellStyle name="Įprastas 5 3 2 2 3 2 3" xfId="2265"/>
    <cellStyle name="Įprastas 5 3 2 2 3 2 3 2" xfId="5433"/>
    <cellStyle name="Įprastas 5 3 2 2 3 2 3 3" xfId="8457"/>
    <cellStyle name="Įprastas 5 3 2 2 3 2 4" xfId="3417"/>
    <cellStyle name="Įprastas 5 3 2 2 3 2 5" xfId="6441"/>
    <cellStyle name="Įprastas 5 3 2 2 3 3" xfId="392"/>
    <cellStyle name="Įprastas 5 3 2 2 3 3 2" xfId="1401"/>
    <cellStyle name="Įprastas 5 3 2 2 3 3 2 2" xfId="4569"/>
    <cellStyle name="Įprastas 5 3 2 2 3 3 2 3" xfId="7593"/>
    <cellStyle name="Įprastas 5 3 2 2 3 3 3" xfId="2409"/>
    <cellStyle name="Įprastas 5 3 2 2 3 3 3 2" xfId="5577"/>
    <cellStyle name="Įprastas 5 3 2 2 3 3 3 3" xfId="8601"/>
    <cellStyle name="Įprastas 5 3 2 2 3 3 4" xfId="3561"/>
    <cellStyle name="Įprastas 5 3 2 2 3 3 5" xfId="6585"/>
    <cellStyle name="Įprastas 5 3 2 2 3 4" xfId="537"/>
    <cellStyle name="Įprastas 5 3 2 2 3 4 2" xfId="1545"/>
    <cellStyle name="Įprastas 5 3 2 2 3 4 2 2" xfId="4713"/>
    <cellStyle name="Įprastas 5 3 2 2 3 4 2 3" xfId="7737"/>
    <cellStyle name="Įprastas 5 3 2 2 3 4 3" xfId="2553"/>
    <cellStyle name="Įprastas 5 3 2 2 3 4 3 2" xfId="5721"/>
    <cellStyle name="Įprastas 5 3 2 2 3 4 3 3" xfId="8745"/>
    <cellStyle name="Įprastas 5 3 2 2 3 4 4" xfId="3705"/>
    <cellStyle name="Įprastas 5 3 2 2 3 4 5" xfId="6729"/>
    <cellStyle name="Įprastas 5 3 2 2 3 5" xfId="681"/>
    <cellStyle name="Įprastas 5 3 2 2 3 5 2" xfId="1689"/>
    <cellStyle name="Įprastas 5 3 2 2 3 5 2 2" xfId="4857"/>
    <cellStyle name="Įprastas 5 3 2 2 3 5 2 3" xfId="7881"/>
    <cellStyle name="Įprastas 5 3 2 2 3 5 3" xfId="2697"/>
    <cellStyle name="Įprastas 5 3 2 2 3 5 3 2" xfId="5865"/>
    <cellStyle name="Įprastas 5 3 2 2 3 5 3 3" xfId="8889"/>
    <cellStyle name="Įprastas 5 3 2 2 3 5 4" xfId="3849"/>
    <cellStyle name="Įprastas 5 3 2 2 3 5 5" xfId="6873"/>
    <cellStyle name="Įprastas 5 3 2 2 3 6" xfId="825"/>
    <cellStyle name="Įprastas 5 3 2 2 3 6 2" xfId="1833"/>
    <cellStyle name="Įprastas 5 3 2 2 3 6 2 2" xfId="5001"/>
    <cellStyle name="Įprastas 5 3 2 2 3 6 2 3" xfId="8025"/>
    <cellStyle name="Įprastas 5 3 2 2 3 6 3" xfId="2841"/>
    <cellStyle name="Įprastas 5 3 2 2 3 6 3 2" xfId="6009"/>
    <cellStyle name="Įprastas 5 3 2 2 3 6 3 3" xfId="9033"/>
    <cellStyle name="Įprastas 5 3 2 2 3 6 4" xfId="3993"/>
    <cellStyle name="Įprastas 5 3 2 2 3 6 5" xfId="7017"/>
    <cellStyle name="Įprastas 5 3 2 2 3 7" xfId="969"/>
    <cellStyle name="Įprastas 5 3 2 2 3 7 2" xfId="1977"/>
    <cellStyle name="Įprastas 5 3 2 2 3 7 2 2" xfId="5145"/>
    <cellStyle name="Įprastas 5 3 2 2 3 7 2 3" xfId="8169"/>
    <cellStyle name="Įprastas 5 3 2 2 3 7 3" xfId="2985"/>
    <cellStyle name="Įprastas 5 3 2 2 3 7 3 2" xfId="6153"/>
    <cellStyle name="Įprastas 5 3 2 2 3 7 3 3" xfId="9177"/>
    <cellStyle name="Įprastas 5 3 2 2 3 7 4" xfId="4137"/>
    <cellStyle name="Įprastas 5 3 2 2 3 7 5" xfId="7161"/>
    <cellStyle name="Įprastas 5 3 2 2 3 8" xfId="1113"/>
    <cellStyle name="Įprastas 5 3 2 2 3 8 2" xfId="4281"/>
    <cellStyle name="Įprastas 5 3 2 2 3 8 3" xfId="7305"/>
    <cellStyle name="Įprastas 5 3 2 2 3 9" xfId="2121"/>
    <cellStyle name="Įprastas 5 3 2 2 3 9 2" xfId="5289"/>
    <cellStyle name="Įprastas 5 3 2 2 3 9 3" xfId="8313"/>
    <cellStyle name="Įprastas 5 3 2 2 4" xfId="152"/>
    <cellStyle name="Įprastas 5 3 2 2 4 10" xfId="3177"/>
    <cellStyle name="Įprastas 5 3 2 2 4 11" xfId="3321"/>
    <cellStyle name="Įprastas 5 3 2 2 4 12" xfId="6345"/>
    <cellStyle name="Įprastas 5 3 2 2 4 2" xfId="296"/>
    <cellStyle name="Įprastas 5 3 2 2 4 2 2" xfId="1305"/>
    <cellStyle name="Įprastas 5 3 2 2 4 2 2 2" xfId="4473"/>
    <cellStyle name="Įprastas 5 3 2 2 4 2 2 3" xfId="7497"/>
    <cellStyle name="Įprastas 5 3 2 2 4 2 3" xfId="2313"/>
    <cellStyle name="Įprastas 5 3 2 2 4 2 3 2" xfId="5481"/>
    <cellStyle name="Įprastas 5 3 2 2 4 2 3 3" xfId="8505"/>
    <cellStyle name="Įprastas 5 3 2 2 4 2 4" xfId="3465"/>
    <cellStyle name="Įprastas 5 3 2 2 4 2 5" xfId="6489"/>
    <cellStyle name="Įprastas 5 3 2 2 4 3" xfId="440"/>
    <cellStyle name="Įprastas 5 3 2 2 4 3 2" xfId="1449"/>
    <cellStyle name="Įprastas 5 3 2 2 4 3 2 2" xfId="4617"/>
    <cellStyle name="Įprastas 5 3 2 2 4 3 2 3" xfId="7641"/>
    <cellStyle name="Įprastas 5 3 2 2 4 3 3" xfId="2457"/>
    <cellStyle name="Įprastas 5 3 2 2 4 3 3 2" xfId="5625"/>
    <cellStyle name="Įprastas 5 3 2 2 4 3 3 3" xfId="8649"/>
    <cellStyle name="Įprastas 5 3 2 2 4 3 4" xfId="3609"/>
    <cellStyle name="Įprastas 5 3 2 2 4 3 5" xfId="6633"/>
    <cellStyle name="Įprastas 5 3 2 2 4 4" xfId="585"/>
    <cellStyle name="Įprastas 5 3 2 2 4 4 2" xfId="1593"/>
    <cellStyle name="Įprastas 5 3 2 2 4 4 2 2" xfId="4761"/>
    <cellStyle name="Įprastas 5 3 2 2 4 4 2 3" xfId="7785"/>
    <cellStyle name="Įprastas 5 3 2 2 4 4 3" xfId="2601"/>
    <cellStyle name="Įprastas 5 3 2 2 4 4 3 2" xfId="5769"/>
    <cellStyle name="Įprastas 5 3 2 2 4 4 3 3" xfId="8793"/>
    <cellStyle name="Įprastas 5 3 2 2 4 4 4" xfId="3753"/>
    <cellStyle name="Įprastas 5 3 2 2 4 4 5" xfId="6777"/>
    <cellStyle name="Įprastas 5 3 2 2 4 5" xfId="729"/>
    <cellStyle name="Įprastas 5 3 2 2 4 5 2" xfId="1737"/>
    <cellStyle name="Įprastas 5 3 2 2 4 5 2 2" xfId="4905"/>
    <cellStyle name="Įprastas 5 3 2 2 4 5 2 3" xfId="7929"/>
    <cellStyle name="Įprastas 5 3 2 2 4 5 3" xfId="2745"/>
    <cellStyle name="Įprastas 5 3 2 2 4 5 3 2" xfId="5913"/>
    <cellStyle name="Įprastas 5 3 2 2 4 5 3 3" xfId="8937"/>
    <cellStyle name="Įprastas 5 3 2 2 4 5 4" xfId="3897"/>
    <cellStyle name="Įprastas 5 3 2 2 4 5 5" xfId="6921"/>
    <cellStyle name="Įprastas 5 3 2 2 4 6" xfId="873"/>
    <cellStyle name="Įprastas 5 3 2 2 4 6 2" xfId="1881"/>
    <cellStyle name="Įprastas 5 3 2 2 4 6 2 2" xfId="5049"/>
    <cellStyle name="Įprastas 5 3 2 2 4 6 2 3" xfId="8073"/>
    <cellStyle name="Įprastas 5 3 2 2 4 6 3" xfId="2889"/>
    <cellStyle name="Įprastas 5 3 2 2 4 6 3 2" xfId="6057"/>
    <cellStyle name="Įprastas 5 3 2 2 4 6 3 3" xfId="9081"/>
    <cellStyle name="Įprastas 5 3 2 2 4 6 4" xfId="4041"/>
    <cellStyle name="Įprastas 5 3 2 2 4 6 5" xfId="7065"/>
    <cellStyle name="Įprastas 5 3 2 2 4 7" xfId="1017"/>
    <cellStyle name="Įprastas 5 3 2 2 4 7 2" xfId="2025"/>
    <cellStyle name="Įprastas 5 3 2 2 4 7 2 2" xfId="5193"/>
    <cellStyle name="Įprastas 5 3 2 2 4 7 2 3" xfId="8217"/>
    <cellStyle name="Įprastas 5 3 2 2 4 7 3" xfId="3033"/>
    <cellStyle name="Įprastas 5 3 2 2 4 7 3 2" xfId="6201"/>
    <cellStyle name="Įprastas 5 3 2 2 4 7 3 3" xfId="9225"/>
    <cellStyle name="Įprastas 5 3 2 2 4 7 4" xfId="4185"/>
    <cellStyle name="Įprastas 5 3 2 2 4 7 5" xfId="7209"/>
    <cellStyle name="Įprastas 5 3 2 2 4 8" xfId="1161"/>
    <cellStyle name="Įprastas 5 3 2 2 4 8 2" xfId="4329"/>
    <cellStyle name="Įprastas 5 3 2 2 4 8 3" xfId="7353"/>
    <cellStyle name="Įprastas 5 3 2 2 4 9" xfId="2169"/>
    <cellStyle name="Įprastas 5 3 2 2 4 9 2" xfId="5337"/>
    <cellStyle name="Įprastas 5 3 2 2 4 9 3" xfId="8361"/>
    <cellStyle name="Įprastas 5 3 2 2 5" xfId="200"/>
    <cellStyle name="Įprastas 5 3 2 2 5 2" xfId="1209"/>
    <cellStyle name="Įprastas 5 3 2 2 5 2 2" xfId="4377"/>
    <cellStyle name="Įprastas 5 3 2 2 5 2 3" xfId="7401"/>
    <cellStyle name="Įprastas 5 3 2 2 5 3" xfId="2217"/>
    <cellStyle name="Įprastas 5 3 2 2 5 3 2" xfId="5385"/>
    <cellStyle name="Įprastas 5 3 2 2 5 3 3" xfId="8409"/>
    <cellStyle name="Įprastas 5 3 2 2 5 4" xfId="3369"/>
    <cellStyle name="Įprastas 5 3 2 2 5 5" xfId="6393"/>
    <cellStyle name="Įprastas 5 3 2 2 6" xfId="344"/>
    <cellStyle name="Įprastas 5 3 2 2 6 2" xfId="1353"/>
    <cellStyle name="Įprastas 5 3 2 2 6 2 2" xfId="4521"/>
    <cellStyle name="Įprastas 5 3 2 2 6 2 3" xfId="7545"/>
    <cellStyle name="Įprastas 5 3 2 2 6 3" xfId="2361"/>
    <cellStyle name="Įprastas 5 3 2 2 6 3 2" xfId="5529"/>
    <cellStyle name="Įprastas 5 3 2 2 6 3 3" xfId="8553"/>
    <cellStyle name="Įprastas 5 3 2 2 6 4" xfId="3513"/>
    <cellStyle name="Įprastas 5 3 2 2 6 5" xfId="6537"/>
    <cellStyle name="Įprastas 5 3 2 2 7" xfId="489"/>
    <cellStyle name="Įprastas 5 3 2 2 7 2" xfId="1497"/>
    <cellStyle name="Įprastas 5 3 2 2 7 2 2" xfId="4665"/>
    <cellStyle name="Įprastas 5 3 2 2 7 2 3" xfId="7689"/>
    <cellStyle name="Įprastas 5 3 2 2 7 3" xfId="2505"/>
    <cellStyle name="Įprastas 5 3 2 2 7 3 2" xfId="5673"/>
    <cellStyle name="Įprastas 5 3 2 2 7 3 3" xfId="8697"/>
    <cellStyle name="Įprastas 5 3 2 2 7 4" xfId="3657"/>
    <cellStyle name="Įprastas 5 3 2 2 7 5" xfId="6681"/>
    <cellStyle name="Įprastas 5 3 2 2 8" xfId="633"/>
    <cellStyle name="Įprastas 5 3 2 2 8 2" xfId="1641"/>
    <cellStyle name="Įprastas 5 3 2 2 8 2 2" xfId="4809"/>
    <cellStyle name="Įprastas 5 3 2 2 8 2 3" xfId="7833"/>
    <cellStyle name="Įprastas 5 3 2 2 8 3" xfId="2649"/>
    <cellStyle name="Įprastas 5 3 2 2 8 3 2" xfId="5817"/>
    <cellStyle name="Įprastas 5 3 2 2 8 3 3" xfId="8841"/>
    <cellStyle name="Įprastas 5 3 2 2 8 4" xfId="3801"/>
    <cellStyle name="Įprastas 5 3 2 2 8 5" xfId="6825"/>
    <cellStyle name="Įprastas 5 3 2 2 9" xfId="777"/>
    <cellStyle name="Įprastas 5 3 2 2 9 2" xfId="1785"/>
    <cellStyle name="Įprastas 5 3 2 2 9 2 2" xfId="4953"/>
    <cellStyle name="Įprastas 5 3 2 2 9 2 3" xfId="7977"/>
    <cellStyle name="Įprastas 5 3 2 2 9 3" xfId="2793"/>
    <cellStyle name="Įprastas 5 3 2 2 9 3 2" xfId="5961"/>
    <cellStyle name="Įprastas 5 3 2 2 9 3 3" xfId="8985"/>
    <cellStyle name="Įprastas 5 3 2 2 9 4" xfId="3945"/>
    <cellStyle name="Įprastas 5 3 2 2 9 5" xfId="6969"/>
    <cellStyle name="Įprastas 5 3 2 3" xfId="64"/>
    <cellStyle name="Įprastas 5 3 2 3 10" xfId="1077"/>
    <cellStyle name="Įprastas 5 3 2 3 10 2" xfId="4245"/>
    <cellStyle name="Įprastas 5 3 2 3 10 3" xfId="7269"/>
    <cellStyle name="Įprastas 5 3 2 3 11" xfId="2085"/>
    <cellStyle name="Įprastas 5 3 2 3 11 2" xfId="5253"/>
    <cellStyle name="Įprastas 5 3 2 3 11 3" xfId="8277"/>
    <cellStyle name="Įprastas 5 3 2 3 12" xfId="3093"/>
    <cellStyle name="Įprastas 5 3 2 3 13" xfId="3237"/>
    <cellStyle name="Įprastas 5 3 2 3 14" xfId="6261"/>
    <cellStyle name="Įprastas 5 3 2 3 2" xfId="114"/>
    <cellStyle name="Įprastas 5 3 2 3 2 10" xfId="3141"/>
    <cellStyle name="Įprastas 5 3 2 3 2 11" xfId="3285"/>
    <cellStyle name="Įprastas 5 3 2 3 2 12" xfId="6309"/>
    <cellStyle name="Įprastas 5 3 2 3 2 2" xfId="260"/>
    <cellStyle name="Įprastas 5 3 2 3 2 2 2" xfId="1269"/>
    <cellStyle name="Įprastas 5 3 2 3 2 2 2 2" xfId="4437"/>
    <cellStyle name="Įprastas 5 3 2 3 2 2 2 3" xfId="7461"/>
    <cellStyle name="Įprastas 5 3 2 3 2 2 3" xfId="2277"/>
    <cellStyle name="Įprastas 5 3 2 3 2 2 3 2" xfId="5445"/>
    <cellStyle name="Įprastas 5 3 2 3 2 2 3 3" xfId="8469"/>
    <cellStyle name="Įprastas 5 3 2 3 2 2 4" xfId="3429"/>
    <cellStyle name="Įprastas 5 3 2 3 2 2 5" xfId="6453"/>
    <cellStyle name="Įprastas 5 3 2 3 2 3" xfId="404"/>
    <cellStyle name="Įprastas 5 3 2 3 2 3 2" xfId="1413"/>
    <cellStyle name="Įprastas 5 3 2 3 2 3 2 2" xfId="4581"/>
    <cellStyle name="Įprastas 5 3 2 3 2 3 2 3" xfId="7605"/>
    <cellStyle name="Įprastas 5 3 2 3 2 3 3" xfId="2421"/>
    <cellStyle name="Įprastas 5 3 2 3 2 3 3 2" xfId="5589"/>
    <cellStyle name="Įprastas 5 3 2 3 2 3 3 3" xfId="8613"/>
    <cellStyle name="Įprastas 5 3 2 3 2 3 4" xfId="3573"/>
    <cellStyle name="Įprastas 5 3 2 3 2 3 5" xfId="6597"/>
    <cellStyle name="Įprastas 5 3 2 3 2 4" xfId="549"/>
    <cellStyle name="Įprastas 5 3 2 3 2 4 2" xfId="1557"/>
    <cellStyle name="Įprastas 5 3 2 3 2 4 2 2" xfId="4725"/>
    <cellStyle name="Įprastas 5 3 2 3 2 4 2 3" xfId="7749"/>
    <cellStyle name="Įprastas 5 3 2 3 2 4 3" xfId="2565"/>
    <cellStyle name="Įprastas 5 3 2 3 2 4 3 2" xfId="5733"/>
    <cellStyle name="Įprastas 5 3 2 3 2 4 3 3" xfId="8757"/>
    <cellStyle name="Įprastas 5 3 2 3 2 4 4" xfId="3717"/>
    <cellStyle name="Įprastas 5 3 2 3 2 4 5" xfId="6741"/>
    <cellStyle name="Įprastas 5 3 2 3 2 5" xfId="693"/>
    <cellStyle name="Įprastas 5 3 2 3 2 5 2" xfId="1701"/>
    <cellStyle name="Įprastas 5 3 2 3 2 5 2 2" xfId="4869"/>
    <cellStyle name="Įprastas 5 3 2 3 2 5 2 3" xfId="7893"/>
    <cellStyle name="Įprastas 5 3 2 3 2 5 3" xfId="2709"/>
    <cellStyle name="Įprastas 5 3 2 3 2 5 3 2" xfId="5877"/>
    <cellStyle name="Įprastas 5 3 2 3 2 5 3 3" xfId="8901"/>
    <cellStyle name="Įprastas 5 3 2 3 2 5 4" xfId="3861"/>
    <cellStyle name="Įprastas 5 3 2 3 2 5 5" xfId="6885"/>
    <cellStyle name="Įprastas 5 3 2 3 2 6" xfId="837"/>
    <cellStyle name="Įprastas 5 3 2 3 2 6 2" xfId="1845"/>
    <cellStyle name="Įprastas 5 3 2 3 2 6 2 2" xfId="5013"/>
    <cellStyle name="Įprastas 5 3 2 3 2 6 2 3" xfId="8037"/>
    <cellStyle name="Įprastas 5 3 2 3 2 6 3" xfId="2853"/>
    <cellStyle name="Įprastas 5 3 2 3 2 6 3 2" xfId="6021"/>
    <cellStyle name="Įprastas 5 3 2 3 2 6 3 3" xfId="9045"/>
    <cellStyle name="Įprastas 5 3 2 3 2 6 4" xfId="4005"/>
    <cellStyle name="Įprastas 5 3 2 3 2 6 5" xfId="7029"/>
    <cellStyle name="Įprastas 5 3 2 3 2 7" xfId="981"/>
    <cellStyle name="Įprastas 5 3 2 3 2 7 2" xfId="1989"/>
    <cellStyle name="Įprastas 5 3 2 3 2 7 2 2" xfId="5157"/>
    <cellStyle name="Įprastas 5 3 2 3 2 7 2 3" xfId="8181"/>
    <cellStyle name="Įprastas 5 3 2 3 2 7 3" xfId="2997"/>
    <cellStyle name="Įprastas 5 3 2 3 2 7 3 2" xfId="6165"/>
    <cellStyle name="Įprastas 5 3 2 3 2 7 3 3" xfId="9189"/>
    <cellStyle name="Įprastas 5 3 2 3 2 7 4" xfId="4149"/>
    <cellStyle name="Įprastas 5 3 2 3 2 7 5" xfId="7173"/>
    <cellStyle name="Įprastas 5 3 2 3 2 8" xfId="1125"/>
    <cellStyle name="Įprastas 5 3 2 3 2 8 2" xfId="4293"/>
    <cellStyle name="Įprastas 5 3 2 3 2 8 3" xfId="7317"/>
    <cellStyle name="Įprastas 5 3 2 3 2 9" xfId="2133"/>
    <cellStyle name="Įprastas 5 3 2 3 2 9 2" xfId="5301"/>
    <cellStyle name="Įprastas 5 3 2 3 2 9 3" xfId="8325"/>
    <cellStyle name="Įprastas 5 3 2 3 3" xfId="164"/>
    <cellStyle name="Įprastas 5 3 2 3 3 10" xfId="3189"/>
    <cellStyle name="Įprastas 5 3 2 3 3 11" xfId="3333"/>
    <cellStyle name="Įprastas 5 3 2 3 3 12" xfId="6357"/>
    <cellStyle name="Įprastas 5 3 2 3 3 2" xfId="308"/>
    <cellStyle name="Įprastas 5 3 2 3 3 2 2" xfId="1317"/>
    <cellStyle name="Įprastas 5 3 2 3 3 2 2 2" xfId="4485"/>
    <cellStyle name="Įprastas 5 3 2 3 3 2 2 3" xfId="7509"/>
    <cellStyle name="Įprastas 5 3 2 3 3 2 3" xfId="2325"/>
    <cellStyle name="Įprastas 5 3 2 3 3 2 3 2" xfId="5493"/>
    <cellStyle name="Įprastas 5 3 2 3 3 2 3 3" xfId="8517"/>
    <cellStyle name="Įprastas 5 3 2 3 3 2 4" xfId="3477"/>
    <cellStyle name="Įprastas 5 3 2 3 3 2 5" xfId="6501"/>
    <cellStyle name="Įprastas 5 3 2 3 3 3" xfId="452"/>
    <cellStyle name="Įprastas 5 3 2 3 3 3 2" xfId="1461"/>
    <cellStyle name="Įprastas 5 3 2 3 3 3 2 2" xfId="4629"/>
    <cellStyle name="Įprastas 5 3 2 3 3 3 2 3" xfId="7653"/>
    <cellStyle name="Įprastas 5 3 2 3 3 3 3" xfId="2469"/>
    <cellStyle name="Įprastas 5 3 2 3 3 3 3 2" xfId="5637"/>
    <cellStyle name="Įprastas 5 3 2 3 3 3 3 3" xfId="8661"/>
    <cellStyle name="Įprastas 5 3 2 3 3 3 4" xfId="3621"/>
    <cellStyle name="Įprastas 5 3 2 3 3 3 5" xfId="6645"/>
    <cellStyle name="Įprastas 5 3 2 3 3 4" xfId="597"/>
    <cellStyle name="Įprastas 5 3 2 3 3 4 2" xfId="1605"/>
    <cellStyle name="Įprastas 5 3 2 3 3 4 2 2" xfId="4773"/>
    <cellStyle name="Įprastas 5 3 2 3 3 4 2 3" xfId="7797"/>
    <cellStyle name="Įprastas 5 3 2 3 3 4 3" xfId="2613"/>
    <cellStyle name="Įprastas 5 3 2 3 3 4 3 2" xfId="5781"/>
    <cellStyle name="Įprastas 5 3 2 3 3 4 3 3" xfId="8805"/>
    <cellStyle name="Įprastas 5 3 2 3 3 4 4" xfId="3765"/>
    <cellStyle name="Įprastas 5 3 2 3 3 4 5" xfId="6789"/>
    <cellStyle name="Įprastas 5 3 2 3 3 5" xfId="741"/>
    <cellStyle name="Įprastas 5 3 2 3 3 5 2" xfId="1749"/>
    <cellStyle name="Įprastas 5 3 2 3 3 5 2 2" xfId="4917"/>
    <cellStyle name="Įprastas 5 3 2 3 3 5 2 3" xfId="7941"/>
    <cellStyle name="Įprastas 5 3 2 3 3 5 3" xfId="2757"/>
    <cellStyle name="Įprastas 5 3 2 3 3 5 3 2" xfId="5925"/>
    <cellStyle name="Įprastas 5 3 2 3 3 5 3 3" xfId="8949"/>
    <cellStyle name="Įprastas 5 3 2 3 3 5 4" xfId="3909"/>
    <cellStyle name="Įprastas 5 3 2 3 3 5 5" xfId="6933"/>
    <cellStyle name="Įprastas 5 3 2 3 3 6" xfId="885"/>
    <cellStyle name="Įprastas 5 3 2 3 3 6 2" xfId="1893"/>
    <cellStyle name="Įprastas 5 3 2 3 3 6 2 2" xfId="5061"/>
    <cellStyle name="Įprastas 5 3 2 3 3 6 2 3" xfId="8085"/>
    <cellStyle name="Įprastas 5 3 2 3 3 6 3" xfId="2901"/>
    <cellStyle name="Įprastas 5 3 2 3 3 6 3 2" xfId="6069"/>
    <cellStyle name="Įprastas 5 3 2 3 3 6 3 3" xfId="9093"/>
    <cellStyle name="Įprastas 5 3 2 3 3 6 4" xfId="4053"/>
    <cellStyle name="Įprastas 5 3 2 3 3 6 5" xfId="7077"/>
    <cellStyle name="Įprastas 5 3 2 3 3 7" xfId="1029"/>
    <cellStyle name="Įprastas 5 3 2 3 3 7 2" xfId="2037"/>
    <cellStyle name="Įprastas 5 3 2 3 3 7 2 2" xfId="5205"/>
    <cellStyle name="Įprastas 5 3 2 3 3 7 2 3" xfId="8229"/>
    <cellStyle name="Įprastas 5 3 2 3 3 7 3" xfId="3045"/>
    <cellStyle name="Įprastas 5 3 2 3 3 7 3 2" xfId="6213"/>
    <cellStyle name="Įprastas 5 3 2 3 3 7 3 3" xfId="9237"/>
    <cellStyle name="Įprastas 5 3 2 3 3 7 4" xfId="4197"/>
    <cellStyle name="Įprastas 5 3 2 3 3 7 5" xfId="7221"/>
    <cellStyle name="Įprastas 5 3 2 3 3 8" xfId="1173"/>
    <cellStyle name="Įprastas 5 3 2 3 3 8 2" xfId="4341"/>
    <cellStyle name="Įprastas 5 3 2 3 3 8 3" xfId="7365"/>
    <cellStyle name="Įprastas 5 3 2 3 3 9" xfId="2181"/>
    <cellStyle name="Įprastas 5 3 2 3 3 9 2" xfId="5349"/>
    <cellStyle name="Įprastas 5 3 2 3 3 9 3" xfId="8373"/>
    <cellStyle name="Įprastas 5 3 2 3 4" xfId="212"/>
    <cellStyle name="Įprastas 5 3 2 3 4 2" xfId="1221"/>
    <cellStyle name="Įprastas 5 3 2 3 4 2 2" xfId="4389"/>
    <cellStyle name="Įprastas 5 3 2 3 4 2 3" xfId="7413"/>
    <cellStyle name="Įprastas 5 3 2 3 4 3" xfId="2229"/>
    <cellStyle name="Įprastas 5 3 2 3 4 3 2" xfId="5397"/>
    <cellStyle name="Įprastas 5 3 2 3 4 3 3" xfId="8421"/>
    <cellStyle name="Įprastas 5 3 2 3 4 4" xfId="3381"/>
    <cellStyle name="Įprastas 5 3 2 3 4 5" xfId="6405"/>
    <cellStyle name="Įprastas 5 3 2 3 5" xfId="356"/>
    <cellStyle name="Įprastas 5 3 2 3 5 2" xfId="1365"/>
    <cellStyle name="Įprastas 5 3 2 3 5 2 2" xfId="4533"/>
    <cellStyle name="Įprastas 5 3 2 3 5 2 3" xfId="7557"/>
    <cellStyle name="Įprastas 5 3 2 3 5 3" xfId="2373"/>
    <cellStyle name="Įprastas 5 3 2 3 5 3 2" xfId="5541"/>
    <cellStyle name="Įprastas 5 3 2 3 5 3 3" xfId="8565"/>
    <cellStyle name="Įprastas 5 3 2 3 5 4" xfId="3525"/>
    <cellStyle name="Įprastas 5 3 2 3 5 5" xfId="6549"/>
    <cellStyle name="Įprastas 5 3 2 3 6" xfId="501"/>
    <cellStyle name="Įprastas 5 3 2 3 6 2" xfId="1509"/>
    <cellStyle name="Įprastas 5 3 2 3 6 2 2" xfId="4677"/>
    <cellStyle name="Įprastas 5 3 2 3 6 2 3" xfId="7701"/>
    <cellStyle name="Įprastas 5 3 2 3 6 3" xfId="2517"/>
    <cellStyle name="Įprastas 5 3 2 3 6 3 2" xfId="5685"/>
    <cellStyle name="Įprastas 5 3 2 3 6 3 3" xfId="8709"/>
    <cellStyle name="Įprastas 5 3 2 3 6 4" xfId="3669"/>
    <cellStyle name="Įprastas 5 3 2 3 6 5" xfId="6693"/>
    <cellStyle name="Įprastas 5 3 2 3 7" xfId="645"/>
    <cellStyle name="Įprastas 5 3 2 3 7 2" xfId="1653"/>
    <cellStyle name="Įprastas 5 3 2 3 7 2 2" xfId="4821"/>
    <cellStyle name="Įprastas 5 3 2 3 7 2 3" xfId="7845"/>
    <cellStyle name="Įprastas 5 3 2 3 7 3" xfId="2661"/>
    <cellStyle name="Įprastas 5 3 2 3 7 3 2" xfId="5829"/>
    <cellStyle name="Įprastas 5 3 2 3 7 3 3" xfId="8853"/>
    <cellStyle name="Įprastas 5 3 2 3 7 4" xfId="3813"/>
    <cellStyle name="Įprastas 5 3 2 3 7 5" xfId="6837"/>
    <cellStyle name="Įprastas 5 3 2 3 8" xfId="789"/>
    <cellStyle name="Įprastas 5 3 2 3 8 2" xfId="1797"/>
    <cellStyle name="Įprastas 5 3 2 3 8 2 2" xfId="4965"/>
    <cellStyle name="Įprastas 5 3 2 3 8 2 3" xfId="7989"/>
    <cellStyle name="Įprastas 5 3 2 3 8 3" xfId="2805"/>
    <cellStyle name="Įprastas 5 3 2 3 8 3 2" xfId="5973"/>
    <cellStyle name="Įprastas 5 3 2 3 8 3 3" xfId="8997"/>
    <cellStyle name="Įprastas 5 3 2 3 8 4" xfId="3957"/>
    <cellStyle name="Įprastas 5 3 2 3 8 5" xfId="6981"/>
    <cellStyle name="Įprastas 5 3 2 3 9" xfId="933"/>
    <cellStyle name="Įprastas 5 3 2 3 9 2" xfId="1941"/>
    <cellStyle name="Įprastas 5 3 2 3 9 2 2" xfId="5109"/>
    <cellStyle name="Įprastas 5 3 2 3 9 2 3" xfId="8133"/>
    <cellStyle name="Įprastas 5 3 2 3 9 3" xfId="2949"/>
    <cellStyle name="Įprastas 5 3 2 3 9 3 2" xfId="6117"/>
    <cellStyle name="Įprastas 5 3 2 3 9 3 3" xfId="9141"/>
    <cellStyle name="Įprastas 5 3 2 3 9 4" xfId="4101"/>
    <cellStyle name="Įprastas 5 3 2 3 9 5" xfId="7125"/>
    <cellStyle name="Įprastas 5 3 2 4" xfId="90"/>
    <cellStyle name="Įprastas 5 3 2 4 10" xfId="3117"/>
    <cellStyle name="Įprastas 5 3 2 4 11" xfId="3261"/>
    <cellStyle name="Įprastas 5 3 2 4 12" xfId="6285"/>
    <cellStyle name="Įprastas 5 3 2 4 2" xfId="236"/>
    <cellStyle name="Įprastas 5 3 2 4 2 2" xfId="1245"/>
    <cellStyle name="Įprastas 5 3 2 4 2 2 2" xfId="4413"/>
    <cellStyle name="Įprastas 5 3 2 4 2 2 3" xfId="7437"/>
    <cellStyle name="Įprastas 5 3 2 4 2 3" xfId="2253"/>
    <cellStyle name="Įprastas 5 3 2 4 2 3 2" xfId="5421"/>
    <cellStyle name="Įprastas 5 3 2 4 2 3 3" xfId="8445"/>
    <cellStyle name="Įprastas 5 3 2 4 2 4" xfId="3405"/>
    <cellStyle name="Įprastas 5 3 2 4 2 5" xfId="6429"/>
    <cellStyle name="Įprastas 5 3 2 4 3" xfId="380"/>
    <cellStyle name="Įprastas 5 3 2 4 3 2" xfId="1389"/>
    <cellStyle name="Įprastas 5 3 2 4 3 2 2" xfId="4557"/>
    <cellStyle name="Įprastas 5 3 2 4 3 2 3" xfId="7581"/>
    <cellStyle name="Įprastas 5 3 2 4 3 3" xfId="2397"/>
    <cellStyle name="Įprastas 5 3 2 4 3 3 2" xfId="5565"/>
    <cellStyle name="Įprastas 5 3 2 4 3 3 3" xfId="8589"/>
    <cellStyle name="Įprastas 5 3 2 4 3 4" xfId="3549"/>
    <cellStyle name="Įprastas 5 3 2 4 3 5" xfId="6573"/>
    <cellStyle name="Įprastas 5 3 2 4 4" xfId="525"/>
    <cellStyle name="Įprastas 5 3 2 4 4 2" xfId="1533"/>
    <cellStyle name="Įprastas 5 3 2 4 4 2 2" xfId="4701"/>
    <cellStyle name="Įprastas 5 3 2 4 4 2 3" xfId="7725"/>
    <cellStyle name="Įprastas 5 3 2 4 4 3" xfId="2541"/>
    <cellStyle name="Įprastas 5 3 2 4 4 3 2" xfId="5709"/>
    <cellStyle name="Įprastas 5 3 2 4 4 3 3" xfId="8733"/>
    <cellStyle name="Įprastas 5 3 2 4 4 4" xfId="3693"/>
    <cellStyle name="Įprastas 5 3 2 4 4 5" xfId="6717"/>
    <cellStyle name="Įprastas 5 3 2 4 5" xfId="669"/>
    <cellStyle name="Įprastas 5 3 2 4 5 2" xfId="1677"/>
    <cellStyle name="Įprastas 5 3 2 4 5 2 2" xfId="4845"/>
    <cellStyle name="Įprastas 5 3 2 4 5 2 3" xfId="7869"/>
    <cellStyle name="Įprastas 5 3 2 4 5 3" xfId="2685"/>
    <cellStyle name="Įprastas 5 3 2 4 5 3 2" xfId="5853"/>
    <cellStyle name="Įprastas 5 3 2 4 5 3 3" xfId="8877"/>
    <cellStyle name="Įprastas 5 3 2 4 5 4" xfId="3837"/>
    <cellStyle name="Įprastas 5 3 2 4 5 5" xfId="6861"/>
    <cellStyle name="Įprastas 5 3 2 4 6" xfId="813"/>
    <cellStyle name="Įprastas 5 3 2 4 6 2" xfId="1821"/>
    <cellStyle name="Įprastas 5 3 2 4 6 2 2" xfId="4989"/>
    <cellStyle name="Įprastas 5 3 2 4 6 2 3" xfId="8013"/>
    <cellStyle name="Įprastas 5 3 2 4 6 3" xfId="2829"/>
    <cellStyle name="Įprastas 5 3 2 4 6 3 2" xfId="5997"/>
    <cellStyle name="Įprastas 5 3 2 4 6 3 3" xfId="9021"/>
    <cellStyle name="Įprastas 5 3 2 4 6 4" xfId="3981"/>
    <cellStyle name="Įprastas 5 3 2 4 6 5" xfId="7005"/>
    <cellStyle name="Įprastas 5 3 2 4 7" xfId="957"/>
    <cellStyle name="Įprastas 5 3 2 4 7 2" xfId="1965"/>
    <cellStyle name="Įprastas 5 3 2 4 7 2 2" xfId="5133"/>
    <cellStyle name="Įprastas 5 3 2 4 7 2 3" xfId="8157"/>
    <cellStyle name="Įprastas 5 3 2 4 7 3" xfId="2973"/>
    <cellStyle name="Įprastas 5 3 2 4 7 3 2" xfId="6141"/>
    <cellStyle name="Įprastas 5 3 2 4 7 3 3" xfId="9165"/>
    <cellStyle name="Įprastas 5 3 2 4 7 4" xfId="4125"/>
    <cellStyle name="Įprastas 5 3 2 4 7 5" xfId="7149"/>
    <cellStyle name="Įprastas 5 3 2 4 8" xfId="1101"/>
    <cellStyle name="Įprastas 5 3 2 4 8 2" xfId="4269"/>
    <cellStyle name="Įprastas 5 3 2 4 8 3" xfId="7293"/>
    <cellStyle name="Įprastas 5 3 2 4 9" xfId="2109"/>
    <cellStyle name="Įprastas 5 3 2 4 9 2" xfId="5277"/>
    <cellStyle name="Įprastas 5 3 2 4 9 3" xfId="8301"/>
    <cellStyle name="Įprastas 5 3 2 5" xfId="140"/>
    <cellStyle name="Įprastas 5 3 2 5 10" xfId="3165"/>
    <cellStyle name="Įprastas 5 3 2 5 11" xfId="3309"/>
    <cellStyle name="Įprastas 5 3 2 5 12" xfId="6333"/>
    <cellStyle name="Įprastas 5 3 2 5 2" xfId="284"/>
    <cellStyle name="Įprastas 5 3 2 5 2 2" xfId="1293"/>
    <cellStyle name="Įprastas 5 3 2 5 2 2 2" xfId="4461"/>
    <cellStyle name="Įprastas 5 3 2 5 2 2 3" xfId="7485"/>
    <cellStyle name="Įprastas 5 3 2 5 2 3" xfId="2301"/>
    <cellStyle name="Įprastas 5 3 2 5 2 3 2" xfId="5469"/>
    <cellStyle name="Įprastas 5 3 2 5 2 3 3" xfId="8493"/>
    <cellStyle name="Įprastas 5 3 2 5 2 4" xfId="3453"/>
    <cellStyle name="Įprastas 5 3 2 5 2 5" xfId="6477"/>
    <cellStyle name="Įprastas 5 3 2 5 3" xfId="428"/>
    <cellStyle name="Įprastas 5 3 2 5 3 2" xfId="1437"/>
    <cellStyle name="Įprastas 5 3 2 5 3 2 2" xfId="4605"/>
    <cellStyle name="Įprastas 5 3 2 5 3 2 3" xfId="7629"/>
    <cellStyle name="Įprastas 5 3 2 5 3 3" xfId="2445"/>
    <cellStyle name="Įprastas 5 3 2 5 3 3 2" xfId="5613"/>
    <cellStyle name="Įprastas 5 3 2 5 3 3 3" xfId="8637"/>
    <cellStyle name="Įprastas 5 3 2 5 3 4" xfId="3597"/>
    <cellStyle name="Įprastas 5 3 2 5 3 5" xfId="6621"/>
    <cellStyle name="Įprastas 5 3 2 5 4" xfId="573"/>
    <cellStyle name="Įprastas 5 3 2 5 4 2" xfId="1581"/>
    <cellStyle name="Įprastas 5 3 2 5 4 2 2" xfId="4749"/>
    <cellStyle name="Įprastas 5 3 2 5 4 2 3" xfId="7773"/>
    <cellStyle name="Įprastas 5 3 2 5 4 3" xfId="2589"/>
    <cellStyle name="Įprastas 5 3 2 5 4 3 2" xfId="5757"/>
    <cellStyle name="Įprastas 5 3 2 5 4 3 3" xfId="8781"/>
    <cellStyle name="Įprastas 5 3 2 5 4 4" xfId="3741"/>
    <cellStyle name="Įprastas 5 3 2 5 4 5" xfId="6765"/>
    <cellStyle name="Įprastas 5 3 2 5 5" xfId="717"/>
    <cellStyle name="Įprastas 5 3 2 5 5 2" xfId="1725"/>
    <cellStyle name="Įprastas 5 3 2 5 5 2 2" xfId="4893"/>
    <cellStyle name="Įprastas 5 3 2 5 5 2 3" xfId="7917"/>
    <cellStyle name="Įprastas 5 3 2 5 5 3" xfId="2733"/>
    <cellStyle name="Įprastas 5 3 2 5 5 3 2" xfId="5901"/>
    <cellStyle name="Įprastas 5 3 2 5 5 3 3" xfId="8925"/>
    <cellStyle name="Įprastas 5 3 2 5 5 4" xfId="3885"/>
    <cellStyle name="Įprastas 5 3 2 5 5 5" xfId="6909"/>
    <cellStyle name="Įprastas 5 3 2 5 6" xfId="861"/>
    <cellStyle name="Įprastas 5 3 2 5 6 2" xfId="1869"/>
    <cellStyle name="Įprastas 5 3 2 5 6 2 2" xfId="5037"/>
    <cellStyle name="Įprastas 5 3 2 5 6 2 3" xfId="8061"/>
    <cellStyle name="Įprastas 5 3 2 5 6 3" xfId="2877"/>
    <cellStyle name="Įprastas 5 3 2 5 6 3 2" xfId="6045"/>
    <cellStyle name="Įprastas 5 3 2 5 6 3 3" xfId="9069"/>
    <cellStyle name="Įprastas 5 3 2 5 6 4" xfId="4029"/>
    <cellStyle name="Įprastas 5 3 2 5 6 5" xfId="7053"/>
    <cellStyle name="Įprastas 5 3 2 5 7" xfId="1005"/>
    <cellStyle name="Įprastas 5 3 2 5 7 2" xfId="2013"/>
    <cellStyle name="Įprastas 5 3 2 5 7 2 2" xfId="5181"/>
    <cellStyle name="Įprastas 5 3 2 5 7 2 3" xfId="8205"/>
    <cellStyle name="Įprastas 5 3 2 5 7 3" xfId="3021"/>
    <cellStyle name="Įprastas 5 3 2 5 7 3 2" xfId="6189"/>
    <cellStyle name="Įprastas 5 3 2 5 7 3 3" xfId="9213"/>
    <cellStyle name="Įprastas 5 3 2 5 7 4" xfId="4173"/>
    <cellStyle name="Įprastas 5 3 2 5 7 5" xfId="7197"/>
    <cellStyle name="Įprastas 5 3 2 5 8" xfId="1149"/>
    <cellStyle name="Įprastas 5 3 2 5 8 2" xfId="4317"/>
    <cellStyle name="Įprastas 5 3 2 5 8 3" xfId="7341"/>
    <cellStyle name="Įprastas 5 3 2 5 9" xfId="2157"/>
    <cellStyle name="Įprastas 5 3 2 5 9 2" xfId="5325"/>
    <cellStyle name="Įprastas 5 3 2 5 9 3" xfId="8349"/>
    <cellStyle name="Įprastas 5 3 2 6" xfId="188"/>
    <cellStyle name="Įprastas 5 3 2 6 2" xfId="1197"/>
    <cellStyle name="Įprastas 5 3 2 6 2 2" xfId="4365"/>
    <cellStyle name="Įprastas 5 3 2 6 2 3" xfId="7389"/>
    <cellStyle name="Įprastas 5 3 2 6 3" xfId="2205"/>
    <cellStyle name="Įprastas 5 3 2 6 3 2" xfId="5373"/>
    <cellStyle name="Įprastas 5 3 2 6 3 3" xfId="8397"/>
    <cellStyle name="Įprastas 5 3 2 6 4" xfId="3357"/>
    <cellStyle name="Įprastas 5 3 2 6 5" xfId="6381"/>
    <cellStyle name="Įprastas 5 3 2 7" xfId="332"/>
    <cellStyle name="Įprastas 5 3 2 7 2" xfId="1341"/>
    <cellStyle name="Įprastas 5 3 2 7 2 2" xfId="4509"/>
    <cellStyle name="Įprastas 5 3 2 7 2 3" xfId="7533"/>
    <cellStyle name="Įprastas 5 3 2 7 3" xfId="2349"/>
    <cellStyle name="Įprastas 5 3 2 7 3 2" xfId="5517"/>
    <cellStyle name="Įprastas 5 3 2 7 3 3" xfId="8541"/>
    <cellStyle name="Įprastas 5 3 2 7 4" xfId="3501"/>
    <cellStyle name="Įprastas 5 3 2 7 5" xfId="6525"/>
    <cellStyle name="Įprastas 5 3 2 8" xfId="477"/>
    <cellStyle name="Įprastas 5 3 2 8 2" xfId="1485"/>
    <cellStyle name="Įprastas 5 3 2 8 2 2" xfId="4653"/>
    <cellStyle name="Įprastas 5 3 2 8 2 3" xfId="7677"/>
    <cellStyle name="Įprastas 5 3 2 8 3" xfId="2493"/>
    <cellStyle name="Įprastas 5 3 2 8 3 2" xfId="5661"/>
    <cellStyle name="Įprastas 5 3 2 8 3 3" xfId="8685"/>
    <cellStyle name="Įprastas 5 3 2 8 4" xfId="3645"/>
    <cellStyle name="Įprastas 5 3 2 8 5" xfId="6669"/>
    <cellStyle name="Įprastas 5 3 2 9" xfId="621"/>
    <cellStyle name="Įprastas 5 3 2 9 2" xfId="1629"/>
    <cellStyle name="Įprastas 5 3 2 9 2 2" xfId="4797"/>
    <cellStyle name="Įprastas 5 3 2 9 2 3" xfId="7821"/>
    <cellStyle name="Įprastas 5 3 2 9 3" xfId="2637"/>
    <cellStyle name="Įprastas 5 3 2 9 3 2" xfId="5805"/>
    <cellStyle name="Įprastas 5 3 2 9 3 3" xfId="8829"/>
    <cellStyle name="Įprastas 5 3 2 9 4" xfId="3789"/>
    <cellStyle name="Įprastas 5 3 2 9 5" xfId="6813"/>
    <cellStyle name="Įprastas 5 3 2_8 priedas" xfId="53"/>
    <cellStyle name="Įprastas 5 3 3" xfId="41"/>
    <cellStyle name="Įprastas 5 3 3 10" xfId="917"/>
    <cellStyle name="Įprastas 5 3 3 10 2" xfId="1925"/>
    <cellStyle name="Įprastas 5 3 3 10 2 2" xfId="5093"/>
    <cellStyle name="Įprastas 5 3 3 10 2 3" xfId="8117"/>
    <cellStyle name="Įprastas 5 3 3 10 3" xfId="2933"/>
    <cellStyle name="Įprastas 5 3 3 10 3 2" xfId="6101"/>
    <cellStyle name="Įprastas 5 3 3 10 3 3" xfId="9125"/>
    <cellStyle name="Įprastas 5 3 3 10 4" xfId="4085"/>
    <cellStyle name="Įprastas 5 3 3 10 5" xfId="7109"/>
    <cellStyle name="Įprastas 5 3 3 11" xfId="1061"/>
    <cellStyle name="Įprastas 5 3 3 11 2" xfId="4229"/>
    <cellStyle name="Įprastas 5 3 3 11 3" xfId="7253"/>
    <cellStyle name="Įprastas 5 3 3 12" xfId="2069"/>
    <cellStyle name="Įprastas 5 3 3 12 2" xfId="5237"/>
    <cellStyle name="Įprastas 5 3 3 12 3" xfId="8261"/>
    <cellStyle name="Įprastas 5 3 3 13" xfId="3077"/>
    <cellStyle name="Įprastas 5 3 3 14" xfId="3221"/>
    <cellStyle name="Įprastas 5 3 3 15" xfId="6245"/>
    <cellStyle name="Įprastas 5 3 3 2" xfId="72"/>
    <cellStyle name="Įprastas 5 3 3 2 10" xfId="1085"/>
    <cellStyle name="Įprastas 5 3 3 2 10 2" xfId="4253"/>
    <cellStyle name="Įprastas 5 3 3 2 10 3" xfId="7277"/>
    <cellStyle name="Įprastas 5 3 3 2 11" xfId="2093"/>
    <cellStyle name="Įprastas 5 3 3 2 11 2" xfId="5261"/>
    <cellStyle name="Įprastas 5 3 3 2 11 3" xfId="8285"/>
    <cellStyle name="Įprastas 5 3 3 2 12" xfId="3101"/>
    <cellStyle name="Įprastas 5 3 3 2 13" xfId="3245"/>
    <cellStyle name="Įprastas 5 3 3 2 14" xfId="6269"/>
    <cellStyle name="Įprastas 5 3 3 2 2" xfId="122"/>
    <cellStyle name="Įprastas 5 3 3 2 2 10" xfId="3149"/>
    <cellStyle name="Įprastas 5 3 3 2 2 11" xfId="3293"/>
    <cellStyle name="Įprastas 5 3 3 2 2 12" xfId="6317"/>
    <cellStyle name="Įprastas 5 3 3 2 2 2" xfId="268"/>
    <cellStyle name="Įprastas 5 3 3 2 2 2 2" xfId="1277"/>
    <cellStyle name="Įprastas 5 3 3 2 2 2 2 2" xfId="4445"/>
    <cellStyle name="Įprastas 5 3 3 2 2 2 2 3" xfId="7469"/>
    <cellStyle name="Įprastas 5 3 3 2 2 2 3" xfId="2285"/>
    <cellStyle name="Įprastas 5 3 3 2 2 2 3 2" xfId="5453"/>
    <cellStyle name="Įprastas 5 3 3 2 2 2 3 3" xfId="8477"/>
    <cellStyle name="Įprastas 5 3 3 2 2 2 4" xfId="3437"/>
    <cellStyle name="Įprastas 5 3 3 2 2 2 5" xfId="6461"/>
    <cellStyle name="Įprastas 5 3 3 2 2 3" xfId="412"/>
    <cellStyle name="Įprastas 5 3 3 2 2 3 2" xfId="1421"/>
    <cellStyle name="Įprastas 5 3 3 2 2 3 2 2" xfId="4589"/>
    <cellStyle name="Įprastas 5 3 3 2 2 3 2 3" xfId="7613"/>
    <cellStyle name="Įprastas 5 3 3 2 2 3 3" xfId="2429"/>
    <cellStyle name="Įprastas 5 3 3 2 2 3 3 2" xfId="5597"/>
    <cellStyle name="Įprastas 5 3 3 2 2 3 3 3" xfId="8621"/>
    <cellStyle name="Įprastas 5 3 3 2 2 3 4" xfId="3581"/>
    <cellStyle name="Įprastas 5 3 3 2 2 3 5" xfId="6605"/>
    <cellStyle name="Įprastas 5 3 3 2 2 4" xfId="557"/>
    <cellStyle name="Įprastas 5 3 3 2 2 4 2" xfId="1565"/>
    <cellStyle name="Įprastas 5 3 3 2 2 4 2 2" xfId="4733"/>
    <cellStyle name="Įprastas 5 3 3 2 2 4 2 3" xfId="7757"/>
    <cellStyle name="Įprastas 5 3 3 2 2 4 3" xfId="2573"/>
    <cellStyle name="Įprastas 5 3 3 2 2 4 3 2" xfId="5741"/>
    <cellStyle name="Įprastas 5 3 3 2 2 4 3 3" xfId="8765"/>
    <cellStyle name="Įprastas 5 3 3 2 2 4 4" xfId="3725"/>
    <cellStyle name="Įprastas 5 3 3 2 2 4 5" xfId="6749"/>
    <cellStyle name="Įprastas 5 3 3 2 2 5" xfId="701"/>
    <cellStyle name="Įprastas 5 3 3 2 2 5 2" xfId="1709"/>
    <cellStyle name="Įprastas 5 3 3 2 2 5 2 2" xfId="4877"/>
    <cellStyle name="Įprastas 5 3 3 2 2 5 2 3" xfId="7901"/>
    <cellStyle name="Įprastas 5 3 3 2 2 5 3" xfId="2717"/>
    <cellStyle name="Įprastas 5 3 3 2 2 5 3 2" xfId="5885"/>
    <cellStyle name="Įprastas 5 3 3 2 2 5 3 3" xfId="8909"/>
    <cellStyle name="Įprastas 5 3 3 2 2 5 4" xfId="3869"/>
    <cellStyle name="Įprastas 5 3 3 2 2 5 5" xfId="6893"/>
    <cellStyle name="Įprastas 5 3 3 2 2 6" xfId="845"/>
    <cellStyle name="Įprastas 5 3 3 2 2 6 2" xfId="1853"/>
    <cellStyle name="Įprastas 5 3 3 2 2 6 2 2" xfId="5021"/>
    <cellStyle name="Įprastas 5 3 3 2 2 6 2 3" xfId="8045"/>
    <cellStyle name="Įprastas 5 3 3 2 2 6 3" xfId="2861"/>
    <cellStyle name="Įprastas 5 3 3 2 2 6 3 2" xfId="6029"/>
    <cellStyle name="Įprastas 5 3 3 2 2 6 3 3" xfId="9053"/>
    <cellStyle name="Įprastas 5 3 3 2 2 6 4" xfId="4013"/>
    <cellStyle name="Įprastas 5 3 3 2 2 6 5" xfId="7037"/>
    <cellStyle name="Įprastas 5 3 3 2 2 7" xfId="989"/>
    <cellStyle name="Įprastas 5 3 3 2 2 7 2" xfId="1997"/>
    <cellStyle name="Įprastas 5 3 3 2 2 7 2 2" xfId="5165"/>
    <cellStyle name="Įprastas 5 3 3 2 2 7 2 3" xfId="8189"/>
    <cellStyle name="Įprastas 5 3 3 2 2 7 3" xfId="3005"/>
    <cellStyle name="Įprastas 5 3 3 2 2 7 3 2" xfId="6173"/>
    <cellStyle name="Įprastas 5 3 3 2 2 7 3 3" xfId="9197"/>
    <cellStyle name="Įprastas 5 3 3 2 2 7 4" xfId="4157"/>
    <cellStyle name="Įprastas 5 3 3 2 2 7 5" xfId="7181"/>
    <cellStyle name="Įprastas 5 3 3 2 2 8" xfId="1133"/>
    <cellStyle name="Įprastas 5 3 3 2 2 8 2" xfId="4301"/>
    <cellStyle name="Įprastas 5 3 3 2 2 8 3" xfId="7325"/>
    <cellStyle name="Įprastas 5 3 3 2 2 9" xfId="2141"/>
    <cellStyle name="Įprastas 5 3 3 2 2 9 2" xfId="5309"/>
    <cellStyle name="Įprastas 5 3 3 2 2 9 3" xfId="8333"/>
    <cellStyle name="Įprastas 5 3 3 2 3" xfId="172"/>
    <cellStyle name="Įprastas 5 3 3 2 3 10" xfId="3197"/>
    <cellStyle name="Įprastas 5 3 3 2 3 11" xfId="3341"/>
    <cellStyle name="Įprastas 5 3 3 2 3 12" xfId="6365"/>
    <cellStyle name="Įprastas 5 3 3 2 3 2" xfId="316"/>
    <cellStyle name="Įprastas 5 3 3 2 3 2 2" xfId="1325"/>
    <cellStyle name="Įprastas 5 3 3 2 3 2 2 2" xfId="4493"/>
    <cellStyle name="Įprastas 5 3 3 2 3 2 2 3" xfId="7517"/>
    <cellStyle name="Įprastas 5 3 3 2 3 2 3" xfId="2333"/>
    <cellStyle name="Įprastas 5 3 3 2 3 2 3 2" xfId="5501"/>
    <cellStyle name="Įprastas 5 3 3 2 3 2 3 3" xfId="8525"/>
    <cellStyle name="Įprastas 5 3 3 2 3 2 4" xfId="3485"/>
    <cellStyle name="Įprastas 5 3 3 2 3 2 5" xfId="6509"/>
    <cellStyle name="Įprastas 5 3 3 2 3 3" xfId="460"/>
    <cellStyle name="Įprastas 5 3 3 2 3 3 2" xfId="1469"/>
    <cellStyle name="Įprastas 5 3 3 2 3 3 2 2" xfId="4637"/>
    <cellStyle name="Įprastas 5 3 3 2 3 3 2 3" xfId="7661"/>
    <cellStyle name="Įprastas 5 3 3 2 3 3 3" xfId="2477"/>
    <cellStyle name="Įprastas 5 3 3 2 3 3 3 2" xfId="5645"/>
    <cellStyle name="Įprastas 5 3 3 2 3 3 3 3" xfId="8669"/>
    <cellStyle name="Įprastas 5 3 3 2 3 3 4" xfId="3629"/>
    <cellStyle name="Įprastas 5 3 3 2 3 3 5" xfId="6653"/>
    <cellStyle name="Įprastas 5 3 3 2 3 4" xfId="605"/>
    <cellStyle name="Įprastas 5 3 3 2 3 4 2" xfId="1613"/>
    <cellStyle name="Įprastas 5 3 3 2 3 4 2 2" xfId="4781"/>
    <cellStyle name="Įprastas 5 3 3 2 3 4 2 3" xfId="7805"/>
    <cellStyle name="Įprastas 5 3 3 2 3 4 3" xfId="2621"/>
    <cellStyle name="Įprastas 5 3 3 2 3 4 3 2" xfId="5789"/>
    <cellStyle name="Įprastas 5 3 3 2 3 4 3 3" xfId="8813"/>
    <cellStyle name="Įprastas 5 3 3 2 3 4 4" xfId="3773"/>
    <cellStyle name="Įprastas 5 3 3 2 3 4 5" xfId="6797"/>
    <cellStyle name="Įprastas 5 3 3 2 3 5" xfId="749"/>
    <cellStyle name="Įprastas 5 3 3 2 3 5 2" xfId="1757"/>
    <cellStyle name="Įprastas 5 3 3 2 3 5 2 2" xfId="4925"/>
    <cellStyle name="Įprastas 5 3 3 2 3 5 2 3" xfId="7949"/>
    <cellStyle name="Įprastas 5 3 3 2 3 5 3" xfId="2765"/>
    <cellStyle name="Įprastas 5 3 3 2 3 5 3 2" xfId="5933"/>
    <cellStyle name="Įprastas 5 3 3 2 3 5 3 3" xfId="8957"/>
    <cellStyle name="Įprastas 5 3 3 2 3 5 4" xfId="3917"/>
    <cellStyle name="Įprastas 5 3 3 2 3 5 5" xfId="6941"/>
    <cellStyle name="Įprastas 5 3 3 2 3 6" xfId="893"/>
    <cellStyle name="Įprastas 5 3 3 2 3 6 2" xfId="1901"/>
    <cellStyle name="Įprastas 5 3 3 2 3 6 2 2" xfId="5069"/>
    <cellStyle name="Įprastas 5 3 3 2 3 6 2 3" xfId="8093"/>
    <cellStyle name="Įprastas 5 3 3 2 3 6 3" xfId="2909"/>
    <cellStyle name="Įprastas 5 3 3 2 3 6 3 2" xfId="6077"/>
    <cellStyle name="Įprastas 5 3 3 2 3 6 3 3" xfId="9101"/>
    <cellStyle name="Įprastas 5 3 3 2 3 6 4" xfId="4061"/>
    <cellStyle name="Įprastas 5 3 3 2 3 6 5" xfId="7085"/>
    <cellStyle name="Įprastas 5 3 3 2 3 7" xfId="1037"/>
    <cellStyle name="Įprastas 5 3 3 2 3 7 2" xfId="2045"/>
    <cellStyle name="Įprastas 5 3 3 2 3 7 2 2" xfId="5213"/>
    <cellStyle name="Įprastas 5 3 3 2 3 7 2 3" xfId="8237"/>
    <cellStyle name="Įprastas 5 3 3 2 3 7 3" xfId="3053"/>
    <cellStyle name="Įprastas 5 3 3 2 3 7 3 2" xfId="6221"/>
    <cellStyle name="Įprastas 5 3 3 2 3 7 3 3" xfId="9245"/>
    <cellStyle name="Įprastas 5 3 3 2 3 7 4" xfId="4205"/>
    <cellStyle name="Įprastas 5 3 3 2 3 7 5" xfId="7229"/>
    <cellStyle name="Įprastas 5 3 3 2 3 8" xfId="1181"/>
    <cellStyle name="Įprastas 5 3 3 2 3 8 2" xfId="4349"/>
    <cellStyle name="Įprastas 5 3 3 2 3 8 3" xfId="7373"/>
    <cellStyle name="Įprastas 5 3 3 2 3 9" xfId="2189"/>
    <cellStyle name="Įprastas 5 3 3 2 3 9 2" xfId="5357"/>
    <cellStyle name="Įprastas 5 3 3 2 3 9 3" xfId="8381"/>
    <cellStyle name="Įprastas 5 3 3 2 4" xfId="220"/>
    <cellStyle name="Įprastas 5 3 3 2 4 2" xfId="1229"/>
    <cellStyle name="Įprastas 5 3 3 2 4 2 2" xfId="4397"/>
    <cellStyle name="Įprastas 5 3 3 2 4 2 3" xfId="7421"/>
    <cellStyle name="Įprastas 5 3 3 2 4 3" xfId="2237"/>
    <cellStyle name="Įprastas 5 3 3 2 4 3 2" xfId="5405"/>
    <cellStyle name="Įprastas 5 3 3 2 4 3 3" xfId="8429"/>
    <cellStyle name="Įprastas 5 3 3 2 4 4" xfId="3389"/>
    <cellStyle name="Įprastas 5 3 3 2 4 5" xfId="6413"/>
    <cellStyle name="Įprastas 5 3 3 2 5" xfId="364"/>
    <cellStyle name="Įprastas 5 3 3 2 5 2" xfId="1373"/>
    <cellStyle name="Įprastas 5 3 3 2 5 2 2" xfId="4541"/>
    <cellStyle name="Įprastas 5 3 3 2 5 2 3" xfId="7565"/>
    <cellStyle name="Įprastas 5 3 3 2 5 3" xfId="2381"/>
    <cellStyle name="Įprastas 5 3 3 2 5 3 2" xfId="5549"/>
    <cellStyle name="Įprastas 5 3 3 2 5 3 3" xfId="8573"/>
    <cellStyle name="Įprastas 5 3 3 2 5 4" xfId="3533"/>
    <cellStyle name="Įprastas 5 3 3 2 5 5" xfId="6557"/>
    <cellStyle name="Įprastas 5 3 3 2 6" xfId="509"/>
    <cellStyle name="Įprastas 5 3 3 2 6 2" xfId="1517"/>
    <cellStyle name="Įprastas 5 3 3 2 6 2 2" xfId="4685"/>
    <cellStyle name="Įprastas 5 3 3 2 6 2 3" xfId="7709"/>
    <cellStyle name="Įprastas 5 3 3 2 6 3" xfId="2525"/>
    <cellStyle name="Įprastas 5 3 3 2 6 3 2" xfId="5693"/>
    <cellStyle name="Įprastas 5 3 3 2 6 3 3" xfId="8717"/>
    <cellStyle name="Įprastas 5 3 3 2 6 4" xfId="3677"/>
    <cellStyle name="Įprastas 5 3 3 2 6 5" xfId="6701"/>
    <cellStyle name="Įprastas 5 3 3 2 7" xfId="653"/>
    <cellStyle name="Įprastas 5 3 3 2 7 2" xfId="1661"/>
    <cellStyle name="Įprastas 5 3 3 2 7 2 2" xfId="4829"/>
    <cellStyle name="Įprastas 5 3 3 2 7 2 3" xfId="7853"/>
    <cellStyle name="Įprastas 5 3 3 2 7 3" xfId="2669"/>
    <cellStyle name="Įprastas 5 3 3 2 7 3 2" xfId="5837"/>
    <cellStyle name="Įprastas 5 3 3 2 7 3 3" xfId="8861"/>
    <cellStyle name="Įprastas 5 3 3 2 7 4" xfId="3821"/>
    <cellStyle name="Įprastas 5 3 3 2 7 5" xfId="6845"/>
    <cellStyle name="Įprastas 5 3 3 2 8" xfId="797"/>
    <cellStyle name="Įprastas 5 3 3 2 8 2" xfId="1805"/>
    <cellStyle name="Įprastas 5 3 3 2 8 2 2" xfId="4973"/>
    <cellStyle name="Įprastas 5 3 3 2 8 2 3" xfId="7997"/>
    <cellStyle name="Įprastas 5 3 3 2 8 3" xfId="2813"/>
    <cellStyle name="Įprastas 5 3 3 2 8 3 2" xfId="5981"/>
    <cellStyle name="Įprastas 5 3 3 2 8 3 3" xfId="9005"/>
    <cellStyle name="Įprastas 5 3 3 2 8 4" xfId="3965"/>
    <cellStyle name="Įprastas 5 3 3 2 8 5" xfId="6989"/>
    <cellStyle name="Įprastas 5 3 3 2 9" xfId="941"/>
    <cellStyle name="Įprastas 5 3 3 2 9 2" xfId="1949"/>
    <cellStyle name="Įprastas 5 3 3 2 9 2 2" xfId="5117"/>
    <cellStyle name="Įprastas 5 3 3 2 9 2 3" xfId="8141"/>
    <cellStyle name="Įprastas 5 3 3 2 9 3" xfId="2957"/>
    <cellStyle name="Įprastas 5 3 3 2 9 3 2" xfId="6125"/>
    <cellStyle name="Įprastas 5 3 3 2 9 3 3" xfId="9149"/>
    <cellStyle name="Įprastas 5 3 3 2 9 4" xfId="4109"/>
    <cellStyle name="Įprastas 5 3 3 2 9 5" xfId="7133"/>
    <cellStyle name="Įprastas 5 3 3 3" xfId="98"/>
    <cellStyle name="Įprastas 5 3 3 3 10" xfId="3125"/>
    <cellStyle name="Įprastas 5 3 3 3 11" xfId="3269"/>
    <cellStyle name="Įprastas 5 3 3 3 12" xfId="6293"/>
    <cellStyle name="Įprastas 5 3 3 3 2" xfId="244"/>
    <cellStyle name="Įprastas 5 3 3 3 2 2" xfId="1253"/>
    <cellStyle name="Įprastas 5 3 3 3 2 2 2" xfId="4421"/>
    <cellStyle name="Įprastas 5 3 3 3 2 2 3" xfId="7445"/>
    <cellStyle name="Įprastas 5 3 3 3 2 3" xfId="2261"/>
    <cellStyle name="Įprastas 5 3 3 3 2 3 2" xfId="5429"/>
    <cellStyle name="Įprastas 5 3 3 3 2 3 3" xfId="8453"/>
    <cellStyle name="Įprastas 5 3 3 3 2 4" xfId="3413"/>
    <cellStyle name="Įprastas 5 3 3 3 2 5" xfId="6437"/>
    <cellStyle name="Įprastas 5 3 3 3 3" xfId="388"/>
    <cellStyle name="Įprastas 5 3 3 3 3 2" xfId="1397"/>
    <cellStyle name="Įprastas 5 3 3 3 3 2 2" xfId="4565"/>
    <cellStyle name="Įprastas 5 3 3 3 3 2 3" xfId="7589"/>
    <cellStyle name="Įprastas 5 3 3 3 3 3" xfId="2405"/>
    <cellStyle name="Įprastas 5 3 3 3 3 3 2" xfId="5573"/>
    <cellStyle name="Įprastas 5 3 3 3 3 3 3" xfId="8597"/>
    <cellStyle name="Įprastas 5 3 3 3 3 4" xfId="3557"/>
    <cellStyle name="Įprastas 5 3 3 3 3 5" xfId="6581"/>
    <cellStyle name="Įprastas 5 3 3 3 4" xfId="533"/>
    <cellStyle name="Įprastas 5 3 3 3 4 2" xfId="1541"/>
    <cellStyle name="Įprastas 5 3 3 3 4 2 2" xfId="4709"/>
    <cellStyle name="Įprastas 5 3 3 3 4 2 3" xfId="7733"/>
    <cellStyle name="Įprastas 5 3 3 3 4 3" xfId="2549"/>
    <cellStyle name="Įprastas 5 3 3 3 4 3 2" xfId="5717"/>
    <cellStyle name="Įprastas 5 3 3 3 4 3 3" xfId="8741"/>
    <cellStyle name="Įprastas 5 3 3 3 4 4" xfId="3701"/>
    <cellStyle name="Įprastas 5 3 3 3 4 5" xfId="6725"/>
    <cellStyle name="Įprastas 5 3 3 3 5" xfId="677"/>
    <cellStyle name="Įprastas 5 3 3 3 5 2" xfId="1685"/>
    <cellStyle name="Įprastas 5 3 3 3 5 2 2" xfId="4853"/>
    <cellStyle name="Įprastas 5 3 3 3 5 2 3" xfId="7877"/>
    <cellStyle name="Įprastas 5 3 3 3 5 3" xfId="2693"/>
    <cellStyle name="Įprastas 5 3 3 3 5 3 2" xfId="5861"/>
    <cellStyle name="Įprastas 5 3 3 3 5 3 3" xfId="8885"/>
    <cellStyle name="Įprastas 5 3 3 3 5 4" xfId="3845"/>
    <cellStyle name="Įprastas 5 3 3 3 5 5" xfId="6869"/>
    <cellStyle name="Įprastas 5 3 3 3 6" xfId="821"/>
    <cellStyle name="Įprastas 5 3 3 3 6 2" xfId="1829"/>
    <cellStyle name="Įprastas 5 3 3 3 6 2 2" xfId="4997"/>
    <cellStyle name="Įprastas 5 3 3 3 6 2 3" xfId="8021"/>
    <cellStyle name="Įprastas 5 3 3 3 6 3" xfId="2837"/>
    <cellStyle name="Įprastas 5 3 3 3 6 3 2" xfId="6005"/>
    <cellStyle name="Įprastas 5 3 3 3 6 3 3" xfId="9029"/>
    <cellStyle name="Įprastas 5 3 3 3 6 4" xfId="3989"/>
    <cellStyle name="Įprastas 5 3 3 3 6 5" xfId="7013"/>
    <cellStyle name="Įprastas 5 3 3 3 7" xfId="965"/>
    <cellStyle name="Įprastas 5 3 3 3 7 2" xfId="1973"/>
    <cellStyle name="Įprastas 5 3 3 3 7 2 2" xfId="5141"/>
    <cellStyle name="Įprastas 5 3 3 3 7 2 3" xfId="8165"/>
    <cellStyle name="Įprastas 5 3 3 3 7 3" xfId="2981"/>
    <cellStyle name="Įprastas 5 3 3 3 7 3 2" xfId="6149"/>
    <cellStyle name="Įprastas 5 3 3 3 7 3 3" xfId="9173"/>
    <cellStyle name="Įprastas 5 3 3 3 7 4" xfId="4133"/>
    <cellStyle name="Įprastas 5 3 3 3 7 5" xfId="7157"/>
    <cellStyle name="Įprastas 5 3 3 3 8" xfId="1109"/>
    <cellStyle name="Įprastas 5 3 3 3 8 2" xfId="4277"/>
    <cellStyle name="Įprastas 5 3 3 3 8 3" xfId="7301"/>
    <cellStyle name="Įprastas 5 3 3 3 9" xfId="2117"/>
    <cellStyle name="Įprastas 5 3 3 3 9 2" xfId="5285"/>
    <cellStyle name="Įprastas 5 3 3 3 9 3" xfId="8309"/>
    <cellStyle name="Įprastas 5 3 3 4" xfId="148"/>
    <cellStyle name="Įprastas 5 3 3 4 10" xfId="3173"/>
    <cellStyle name="Įprastas 5 3 3 4 11" xfId="3317"/>
    <cellStyle name="Įprastas 5 3 3 4 12" xfId="6341"/>
    <cellStyle name="Įprastas 5 3 3 4 2" xfId="292"/>
    <cellStyle name="Įprastas 5 3 3 4 2 2" xfId="1301"/>
    <cellStyle name="Įprastas 5 3 3 4 2 2 2" xfId="4469"/>
    <cellStyle name="Įprastas 5 3 3 4 2 2 3" xfId="7493"/>
    <cellStyle name="Įprastas 5 3 3 4 2 3" xfId="2309"/>
    <cellStyle name="Įprastas 5 3 3 4 2 3 2" xfId="5477"/>
    <cellStyle name="Įprastas 5 3 3 4 2 3 3" xfId="8501"/>
    <cellStyle name="Įprastas 5 3 3 4 2 4" xfId="3461"/>
    <cellStyle name="Įprastas 5 3 3 4 2 5" xfId="6485"/>
    <cellStyle name="Įprastas 5 3 3 4 3" xfId="436"/>
    <cellStyle name="Įprastas 5 3 3 4 3 2" xfId="1445"/>
    <cellStyle name="Įprastas 5 3 3 4 3 2 2" xfId="4613"/>
    <cellStyle name="Įprastas 5 3 3 4 3 2 3" xfId="7637"/>
    <cellStyle name="Įprastas 5 3 3 4 3 3" xfId="2453"/>
    <cellStyle name="Įprastas 5 3 3 4 3 3 2" xfId="5621"/>
    <cellStyle name="Įprastas 5 3 3 4 3 3 3" xfId="8645"/>
    <cellStyle name="Įprastas 5 3 3 4 3 4" xfId="3605"/>
    <cellStyle name="Įprastas 5 3 3 4 3 5" xfId="6629"/>
    <cellStyle name="Įprastas 5 3 3 4 4" xfId="581"/>
    <cellStyle name="Įprastas 5 3 3 4 4 2" xfId="1589"/>
    <cellStyle name="Įprastas 5 3 3 4 4 2 2" xfId="4757"/>
    <cellStyle name="Įprastas 5 3 3 4 4 2 3" xfId="7781"/>
    <cellStyle name="Įprastas 5 3 3 4 4 3" xfId="2597"/>
    <cellStyle name="Įprastas 5 3 3 4 4 3 2" xfId="5765"/>
    <cellStyle name="Įprastas 5 3 3 4 4 3 3" xfId="8789"/>
    <cellStyle name="Įprastas 5 3 3 4 4 4" xfId="3749"/>
    <cellStyle name="Įprastas 5 3 3 4 4 5" xfId="6773"/>
    <cellStyle name="Įprastas 5 3 3 4 5" xfId="725"/>
    <cellStyle name="Įprastas 5 3 3 4 5 2" xfId="1733"/>
    <cellStyle name="Įprastas 5 3 3 4 5 2 2" xfId="4901"/>
    <cellStyle name="Įprastas 5 3 3 4 5 2 3" xfId="7925"/>
    <cellStyle name="Įprastas 5 3 3 4 5 3" xfId="2741"/>
    <cellStyle name="Įprastas 5 3 3 4 5 3 2" xfId="5909"/>
    <cellStyle name="Įprastas 5 3 3 4 5 3 3" xfId="8933"/>
    <cellStyle name="Įprastas 5 3 3 4 5 4" xfId="3893"/>
    <cellStyle name="Įprastas 5 3 3 4 5 5" xfId="6917"/>
    <cellStyle name="Įprastas 5 3 3 4 6" xfId="869"/>
    <cellStyle name="Įprastas 5 3 3 4 6 2" xfId="1877"/>
    <cellStyle name="Įprastas 5 3 3 4 6 2 2" xfId="5045"/>
    <cellStyle name="Įprastas 5 3 3 4 6 2 3" xfId="8069"/>
    <cellStyle name="Įprastas 5 3 3 4 6 3" xfId="2885"/>
    <cellStyle name="Įprastas 5 3 3 4 6 3 2" xfId="6053"/>
    <cellStyle name="Įprastas 5 3 3 4 6 3 3" xfId="9077"/>
    <cellStyle name="Įprastas 5 3 3 4 6 4" xfId="4037"/>
    <cellStyle name="Įprastas 5 3 3 4 6 5" xfId="7061"/>
    <cellStyle name="Įprastas 5 3 3 4 7" xfId="1013"/>
    <cellStyle name="Įprastas 5 3 3 4 7 2" xfId="2021"/>
    <cellStyle name="Įprastas 5 3 3 4 7 2 2" xfId="5189"/>
    <cellStyle name="Įprastas 5 3 3 4 7 2 3" xfId="8213"/>
    <cellStyle name="Įprastas 5 3 3 4 7 3" xfId="3029"/>
    <cellStyle name="Įprastas 5 3 3 4 7 3 2" xfId="6197"/>
    <cellStyle name="Įprastas 5 3 3 4 7 3 3" xfId="9221"/>
    <cellStyle name="Įprastas 5 3 3 4 7 4" xfId="4181"/>
    <cellStyle name="Įprastas 5 3 3 4 7 5" xfId="7205"/>
    <cellStyle name="Įprastas 5 3 3 4 8" xfId="1157"/>
    <cellStyle name="Įprastas 5 3 3 4 8 2" xfId="4325"/>
    <cellStyle name="Įprastas 5 3 3 4 8 3" xfId="7349"/>
    <cellStyle name="Įprastas 5 3 3 4 9" xfId="2165"/>
    <cellStyle name="Įprastas 5 3 3 4 9 2" xfId="5333"/>
    <cellStyle name="Įprastas 5 3 3 4 9 3" xfId="8357"/>
    <cellStyle name="Įprastas 5 3 3 5" xfId="196"/>
    <cellStyle name="Įprastas 5 3 3 5 2" xfId="1205"/>
    <cellStyle name="Įprastas 5 3 3 5 2 2" xfId="4373"/>
    <cellStyle name="Įprastas 5 3 3 5 2 3" xfId="7397"/>
    <cellStyle name="Įprastas 5 3 3 5 3" xfId="2213"/>
    <cellStyle name="Įprastas 5 3 3 5 3 2" xfId="5381"/>
    <cellStyle name="Įprastas 5 3 3 5 3 3" xfId="8405"/>
    <cellStyle name="Įprastas 5 3 3 5 4" xfId="3365"/>
    <cellStyle name="Įprastas 5 3 3 5 5" xfId="6389"/>
    <cellStyle name="Įprastas 5 3 3 6" xfId="340"/>
    <cellStyle name="Įprastas 5 3 3 6 2" xfId="1349"/>
    <cellStyle name="Įprastas 5 3 3 6 2 2" xfId="4517"/>
    <cellStyle name="Įprastas 5 3 3 6 2 3" xfId="7541"/>
    <cellStyle name="Įprastas 5 3 3 6 3" xfId="2357"/>
    <cellStyle name="Įprastas 5 3 3 6 3 2" xfId="5525"/>
    <cellStyle name="Įprastas 5 3 3 6 3 3" xfId="8549"/>
    <cellStyle name="Įprastas 5 3 3 6 4" xfId="3509"/>
    <cellStyle name="Įprastas 5 3 3 6 5" xfId="6533"/>
    <cellStyle name="Įprastas 5 3 3 7" xfId="485"/>
    <cellStyle name="Įprastas 5 3 3 7 2" xfId="1493"/>
    <cellStyle name="Įprastas 5 3 3 7 2 2" xfId="4661"/>
    <cellStyle name="Įprastas 5 3 3 7 2 3" xfId="7685"/>
    <cellStyle name="Įprastas 5 3 3 7 3" xfId="2501"/>
    <cellStyle name="Įprastas 5 3 3 7 3 2" xfId="5669"/>
    <cellStyle name="Įprastas 5 3 3 7 3 3" xfId="8693"/>
    <cellStyle name="Įprastas 5 3 3 7 4" xfId="3653"/>
    <cellStyle name="Įprastas 5 3 3 7 5" xfId="6677"/>
    <cellStyle name="Įprastas 5 3 3 8" xfId="629"/>
    <cellStyle name="Įprastas 5 3 3 8 2" xfId="1637"/>
    <cellStyle name="Įprastas 5 3 3 8 2 2" xfId="4805"/>
    <cellStyle name="Įprastas 5 3 3 8 2 3" xfId="7829"/>
    <cellStyle name="Įprastas 5 3 3 8 3" xfId="2645"/>
    <cellStyle name="Įprastas 5 3 3 8 3 2" xfId="5813"/>
    <cellStyle name="Įprastas 5 3 3 8 3 3" xfId="8837"/>
    <cellStyle name="Įprastas 5 3 3 8 4" xfId="3797"/>
    <cellStyle name="Įprastas 5 3 3 8 5" xfId="6821"/>
    <cellStyle name="Įprastas 5 3 3 9" xfId="773"/>
    <cellStyle name="Įprastas 5 3 3 9 2" xfId="1781"/>
    <cellStyle name="Įprastas 5 3 3 9 2 2" xfId="4949"/>
    <cellStyle name="Įprastas 5 3 3 9 2 3" xfId="7973"/>
    <cellStyle name="Įprastas 5 3 3 9 3" xfId="2789"/>
    <cellStyle name="Įprastas 5 3 3 9 3 2" xfId="5957"/>
    <cellStyle name="Įprastas 5 3 3 9 3 3" xfId="8981"/>
    <cellStyle name="Įprastas 5 3 3 9 4" xfId="3941"/>
    <cellStyle name="Įprastas 5 3 3 9 5" xfId="6965"/>
    <cellStyle name="Įprastas 5 3 4" xfId="60"/>
    <cellStyle name="Įprastas 5 3 4 10" xfId="1073"/>
    <cellStyle name="Įprastas 5 3 4 10 2" xfId="4241"/>
    <cellStyle name="Įprastas 5 3 4 10 3" xfId="7265"/>
    <cellStyle name="Įprastas 5 3 4 11" xfId="2081"/>
    <cellStyle name="Įprastas 5 3 4 11 2" xfId="5249"/>
    <cellStyle name="Įprastas 5 3 4 11 3" xfId="8273"/>
    <cellStyle name="Įprastas 5 3 4 12" xfId="3089"/>
    <cellStyle name="Įprastas 5 3 4 13" xfId="3233"/>
    <cellStyle name="Įprastas 5 3 4 14" xfId="6257"/>
    <cellStyle name="Įprastas 5 3 4 2" xfId="110"/>
    <cellStyle name="Įprastas 5 3 4 2 10" xfId="3137"/>
    <cellStyle name="Įprastas 5 3 4 2 11" xfId="3281"/>
    <cellStyle name="Įprastas 5 3 4 2 12" xfId="6305"/>
    <cellStyle name="Įprastas 5 3 4 2 2" xfId="256"/>
    <cellStyle name="Įprastas 5 3 4 2 2 2" xfId="1265"/>
    <cellStyle name="Įprastas 5 3 4 2 2 2 2" xfId="4433"/>
    <cellStyle name="Įprastas 5 3 4 2 2 2 3" xfId="7457"/>
    <cellStyle name="Įprastas 5 3 4 2 2 3" xfId="2273"/>
    <cellStyle name="Įprastas 5 3 4 2 2 3 2" xfId="5441"/>
    <cellStyle name="Įprastas 5 3 4 2 2 3 3" xfId="8465"/>
    <cellStyle name="Įprastas 5 3 4 2 2 4" xfId="3425"/>
    <cellStyle name="Įprastas 5 3 4 2 2 5" xfId="6449"/>
    <cellStyle name="Įprastas 5 3 4 2 3" xfId="400"/>
    <cellStyle name="Įprastas 5 3 4 2 3 2" xfId="1409"/>
    <cellStyle name="Įprastas 5 3 4 2 3 2 2" xfId="4577"/>
    <cellStyle name="Įprastas 5 3 4 2 3 2 3" xfId="7601"/>
    <cellStyle name="Įprastas 5 3 4 2 3 3" xfId="2417"/>
    <cellStyle name="Įprastas 5 3 4 2 3 3 2" xfId="5585"/>
    <cellStyle name="Įprastas 5 3 4 2 3 3 3" xfId="8609"/>
    <cellStyle name="Įprastas 5 3 4 2 3 4" xfId="3569"/>
    <cellStyle name="Įprastas 5 3 4 2 3 5" xfId="6593"/>
    <cellStyle name="Įprastas 5 3 4 2 4" xfId="545"/>
    <cellStyle name="Įprastas 5 3 4 2 4 2" xfId="1553"/>
    <cellStyle name="Įprastas 5 3 4 2 4 2 2" xfId="4721"/>
    <cellStyle name="Įprastas 5 3 4 2 4 2 3" xfId="7745"/>
    <cellStyle name="Įprastas 5 3 4 2 4 3" xfId="2561"/>
    <cellStyle name="Įprastas 5 3 4 2 4 3 2" xfId="5729"/>
    <cellStyle name="Įprastas 5 3 4 2 4 3 3" xfId="8753"/>
    <cellStyle name="Įprastas 5 3 4 2 4 4" xfId="3713"/>
    <cellStyle name="Įprastas 5 3 4 2 4 5" xfId="6737"/>
    <cellStyle name="Įprastas 5 3 4 2 5" xfId="689"/>
    <cellStyle name="Įprastas 5 3 4 2 5 2" xfId="1697"/>
    <cellStyle name="Įprastas 5 3 4 2 5 2 2" xfId="4865"/>
    <cellStyle name="Įprastas 5 3 4 2 5 2 3" xfId="7889"/>
    <cellStyle name="Įprastas 5 3 4 2 5 3" xfId="2705"/>
    <cellStyle name="Įprastas 5 3 4 2 5 3 2" xfId="5873"/>
    <cellStyle name="Įprastas 5 3 4 2 5 3 3" xfId="8897"/>
    <cellStyle name="Įprastas 5 3 4 2 5 4" xfId="3857"/>
    <cellStyle name="Įprastas 5 3 4 2 5 5" xfId="6881"/>
    <cellStyle name="Įprastas 5 3 4 2 6" xfId="833"/>
    <cellStyle name="Įprastas 5 3 4 2 6 2" xfId="1841"/>
    <cellStyle name="Įprastas 5 3 4 2 6 2 2" xfId="5009"/>
    <cellStyle name="Įprastas 5 3 4 2 6 2 3" xfId="8033"/>
    <cellStyle name="Įprastas 5 3 4 2 6 3" xfId="2849"/>
    <cellStyle name="Įprastas 5 3 4 2 6 3 2" xfId="6017"/>
    <cellStyle name="Įprastas 5 3 4 2 6 3 3" xfId="9041"/>
    <cellStyle name="Įprastas 5 3 4 2 6 4" xfId="4001"/>
    <cellStyle name="Įprastas 5 3 4 2 6 5" xfId="7025"/>
    <cellStyle name="Įprastas 5 3 4 2 7" xfId="977"/>
    <cellStyle name="Įprastas 5 3 4 2 7 2" xfId="1985"/>
    <cellStyle name="Įprastas 5 3 4 2 7 2 2" xfId="5153"/>
    <cellStyle name="Įprastas 5 3 4 2 7 2 3" xfId="8177"/>
    <cellStyle name="Įprastas 5 3 4 2 7 3" xfId="2993"/>
    <cellStyle name="Įprastas 5 3 4 2 7 3 2" xfId="6161"/>
    <cellStyle name="Įprastas 5 3 4 2 7 3 3" xfId="9185"/>
    <cellStyle name="Įprastas 5 3 4 2 7 4" xfId="4145"/>
    <cellStyle name="Įprastas 5 3 4 2 7 5" xfId="7169"/>
    <cellStyle name="Įprastas 5 3 4 2 8" xfId="1121"/>
    <cellStyle name="Įprastas 5 3 4 2 8 2" xfId="4289"/>
    <cellStyle name="Įprastas 5 3 4 2 8 3" xfId="7313"/>
    <cellStyle name="Įprastas 5 3 4 2 9" xfId="2129"/>
    <cellStyle name="Įprastas 5 3 4 2 9 2" xfId="5297"/>
    <cellStyle name="Įprastas 5 3 4 2 9 3" xfId="8321"/>
    <cellStyle name="Įprastas 5 3 4 3" xfId="160"/>
    <cellStyle name="Įprastas 5 3 4 3 10" xfId="3185"/>
    <cellStyle name="Įprastas 5 3 4 3 11" xfId="3329"/>
    <cellStyle name="Įprastas 5 3 4 3 12" xfId="6353"/>
    <cellStyle name="Įprastas 5 3 4 3 2" xfId="304"/>
    <cellStyle name="Įprastas 5 3 4 3 2 2" xfId="1313"/>
    <cellStyle name="Įprastas 5 3 4 3 2 2 2" xfId="4481"/>
    <cellStyle name="Įprastas 5 3 4 3 2 2 3" xfId="7505"/>
    <cellStyle name="Įprastas 5 3 4 3 2 3" xfId="2321"/>
    <cellStyle name="Įprastas 5 3 4 3 2 3 2" xfId="5489"/>
    <cellStyle name="Įprastas 5 3 4 3 2 3 3" xfId="8513"/>
    <cellStyle name="Įprastas 5 3 4 3 2 4" xfId="3473"/>
    <cellStyle name="Įprastas 5 3 4 3 2 5" xfId="6497"/>
    <cellStyle name="Įprastas 5 3 4 3 3" xfId="448"/>
    <cellStyle name="Įprastas 5 3 4 3 3 2" xfId="1457"/>
    <cellStyle name="Įprastas 5 3 4 3 3 2 2" xfId="4625"/>
    <cellStyle name="Įprastas 5 3 4 3 3 2 3" xfId="7649"/>
    <cellStyle name="Įprastas 5 3 4 3 3 3" xfId="2465"/>
    <cellStyle name="Įprastas 5 3 4 3 3 3 2" xfId="5633"/>
    <cellStyle name="Įprastas 5 3 4 3 3 3 3" xfId="8657"/>
    <cellStyle name="Įprastas 5 3 4 3 3 4" xfId="3617"/>
    <cellStyle name="Įprastas 5 3 4 3 3 5" xfId="6641"/>
    <cellStyle name="Įprastas 5 3 4 3 4" xfId="593"/>
    <cellStyle name="Įprastas 5 3 4 3 4 2" xfId="1601"/>
    <cellStyle name="Įprastas 5 3 4 3 4 2 2" xfId="4769"/>
    <cellStyle name="Įprastas 5 3 4 3 4 2 3" xfId="7793"/>
    <cellStyle name="Įprastas 5 3 4 3 4 3" xfId="2609"/>
    <cellStyle name="Įprastas 5 3 4 3 4 3 2" xfId="5777"/>
    <cellStyle name="Įprastas 5 3 4 3 4 3 3" xfId="8801"/>
    <cellStyle name="Įprastas 5 3 4 3 4 4" xfId="3761"/>
    <cellStyle name="Įprastas 5 3 4 3 4 5" xfId="6785"/>
    <cellStyle name="Įprastas 5 3 4 3 5" xfId="737"/>
    <cellStyle name="Įprastas 5 3 4 3 5 2" xfId="1745"/>
    <cellStyle name="Įprastas 5 3 4 3 5 2 2" xfId="4913"/>
    <cellStyle name="Įprastas 5 3 4 3 5 2 3" xfId="7937"/>
    <cellStyle name="Įprastas 5 3 4 3 5 3" xfId="2753"/>
    <cellStyle name="Įprastas 5 3 4 3 5 3 2" xfId="5921"/>
    <cellStyle name="Įprastas 5 3 4 3 5 3 3" xfId="8945"/>
    <cellStyle name="Įprastas 5 3 4 3 5 4" xfId="3905"/>
    <cellStyle name="Įprastas 5 3 4 3 5 5" xfId="6929"/>
    <cellStyle name="Įprastas 5 3 4 3 6" xfId="881"/>
    <cellStyle name="Įprastas 5 3 4 3 6 2" xfId="1889"/>
    <cellStyle name="Įprastas 5 3 4 3 6 2 2" xfId="5057"/>
    <cellStyle name="Įprastas 5 3 4 3 6 2 3" xfId="8081"/>
    <cellStyle name="Įprastas 5 3 4 3 6 3" xfId="2897"/>
    <cellStyle name="Įprastas 5 3 4 3 6 3 2" xfId="6065"/>
    <cellStyle name="Įprastas 5 3 4 3 6 3 3" xfId="9089"/>
    <cellStyle name="Įprastas 5 3 4 3 6 4" xfId="4049"/>
    <cellStyle name="Įprastas 5 3 4 3 6 5" xfId="7073"/>
    <cellStyle name="Įprastas 5 3 4 3 7" xfId="1025"/>
    <cellStyle name="Įprastas 5 3 4 3 7 2" xfId="2033"/>
    <cellStyle name="Įprastas 5 3 4 3 7 2 2" xfId="5201"/>
    <cellStyle name="Įprastas 5 3 4 3 7 2 3" xfId="8225"/>
    <cellStyle name="Įprastas 5 3 4 3 7 3" xfId="3041"/>
    <cellStyle name="Įprastas 5 3 4 3 7 3 2" xfId="6209"/>
    <cellStyle name="Įprastas 5 3 4 3 7 3 3" xfId="9233"/>
    <cellStyle name="Įprastas 5 3 4 3 7 4" xfId="4193"/>
    <cellStyle name="Įprastas 5 3 4 3 7 5" xfId="7217"/>
    <cellStyle name="Įprastas 5 3 4 3 8" xfId="1169"/>
    <cellStyle name="Įprastas 5 3 4 3 8 2" xfId="4337"/>
    <cellStyle name="Įprastas 5 3 4 3 8 3" xfId="7361"/>
    <cellStyle name="Įprastas 5 3 4 3 9" xfId="2177"/>
    <cellStyle name="Įprastas 5 3 4 3 9 2" xfId="5345"/>
    <cellStyle name="Įprastas 5 3 4 3 9 3" xfId="8369"/>
    <cellStyle name="Įprastas 5 3 4 4" xfId="208"/>
    <cellStyle name="Įprastas 5 3 4 4 2" xfId="1217"/>
    <cellStyle name="Įprastas 5 3 4 4 2 2" xfId="4385"/>
    <cellStyle name="Įprastas 5 3 4 4 2 3" xfId="7409"/>
    <cellStyle name="Įprastas 5 3 4 4 3" xfId="2225"/>
    <cellStyle name="Įprastas 5 3 4 4 3 2" xfId="5393"/>
    <cellStyle name="Įprastas 5 3 4 4 3 3" xfId="8417"/>
    <cellStyle name="Įprastas 5 3 4 4 4" xfId="3377"/>
    <cellStyle name="Įprastas 5 3 4 4 5" xfId="6401"/>
    <cellStyle name="Įprastas 5 3 4 5" xfId="352"/>
    <cellStyle name="Įprastas 5 3 4 5 2" xfId="1361"/>
    <cellStyle name="Įprastas 5 3 4 5 2 2" xfId="4529"/>
    <cellStyle name="Įprastas 5 3 4 5 2 3" xfId="7553"/>
    <cellStyle name="Įprastas 5 3 4 5 3" xfId="2369"/>
    <cellStyle name="Įprastas 5 3 4 5 3 2" xfId="5537"/>
    <cellStyle name="Įprastas 5 3 4 5 3 3" xfId="8561"/>
    <cellStyle name="Įprastas 5 3 4 5 4" xfId="3521"/>
    <cellStyle name="Įprastas 5 3 4 5 5" xfId="6545"/>
    <cellStyle name="Įprastas 5 3 4 6" xfId="497"/>
    <cellStyle name="Įprastas 5 3 4 6 2" xfId="1505"/>
    <cellStyle name="Įprastas 5 3 4 6 2 2" xfId="4673"/>
    <cellStyle name="Įprastas 5 3 4 6 2 3" xfId="7697"/>
    <cellStyle name="Įprastas 5 3 4 6 3" xfId="2513"/>
    <cellStyle name="Įprastas 5 3 4 6 3 2" xfId="5681"/>
    <cellStyle name="Įprastas 5 3 4 6 3 3" xfId="8705"/>
    <cellStyle name="Įprastas 5 3 4 6 4" xfId="3665"/>
    <cellStyle name="Įprastas 5 3 4 6 5" xfId="6689"/>
    <cellStyle name="Įprastas 5 3 4 7" xfId="641"/>
    <cellStyle name="Įprastas 5 3 4 7 2" xfId="1649"/>
    <cellStyle name="Įprastas 5 3 4 7 2 2" xfId="4817"/>
    <cellStyle name="Įprastas 5 3 4 7 2 3" xfId="7841"/>
    <cellStyle name="Įprastas 5 3 4 7 3" xfId="2657"/>
    <cellStyle name="Įprastas 5 3 4 7 3 2" xfId="5825"/>
    <cellStyle name="Įprastas 5 3 4 7 3 3" xfId="8849"/>
    <cellStyle name="Įprastas 5 3 4 7 4" xfId="3809"/>
    <cellStyle name="Įprastas 5 3 4 7 5" xfId="6833"/>
    <cellStyle name="Įprastas 5 3 4 8" xfId="785"/>
    <cellStyle name="Įprastas 5 3 4 8 2" xfId="1793"/>
    <cellStyle name="Įprastas 5 3 4 8 2 2" xfId="4961"/>
    <cellStyle name="Įprastas 5 3 4 8 2 3" xfId="7985"/>
    <cellStyle name="Įprastas 5 3 4 8 3" xfId="2801"/>
    <cellStyle name="Įprastas 5 3 4 8 3 2" xfId="5969"/>
    <cellStyle name="Įprastas 5 3 4 8 3 3" xfId="8993"/>
    <cellStyle name="Įprastas 5 3 4 8 4" xfId="3953"/>
    <cellStyle name="Įprastas 5 3 4 8 5" xfId="6977"/>
    <cellStyle name="Įprastas 5 3 4 9" xfId="929"/>
    <cellStyle name="Įprastas 5 3 4 9 2" xfId="1937"/>
    <cellStyle name="Įprastas 5 3 4 9 2 2" xfId="5105"/>
    <cellStyle name="Įprastas 5 3 4 9 2 3" xfId="8129"/>
    <cellStyle name="Įprastas 5 3 4 9 3" xfId="2945"/>
    <cellStyle name="Įprastas 5 3 4 9 3 2" xfId="6113"/>
    <cellStyle name="Įprastas 5 3 4 9 3 3" xfId="9137"/>
    <cellStyle name="Įprastas 5 3 4 9 4" xfId="4097"/>
    <cellStyle name="Įprastas 5 3 4 9 5" xfId="7121"/>
    <cellStyle name="Įprastas 5 3 5" xfId="84"/>
    <cellStyle name="Įprastas 5 3 5 10" xfId="3113"/>
    <cellStyle name="Įprastas 5 3 5 11" xfId="3257"/>
    <cellStyle name="Įprastas 5 3 5 12" xfId="6281"/>
    <cellStyle name="Įprastas 5 3 5 2" xfId="232"/>
    <cellStyle name="Įprastas 5 3 5 2 2" xfId="1241"/>
    <cellStyle name="Įprastas 5 3 5 2 2 2" xfId="4409"/>
    <cellStyle name="Įprastas 5 3 5 2 2 3" xfId="7433"/>
    <cellStyle name="Įprastas 5 3 5 2 3" xfId="2249"/>
    <cellStyle name="Įprastas 5 3 5 2 3 2" xfId="5417"/>
    <cellStyle name="Įprastas 5 3 5 2 3 3" xfId="8441"/>
    <cellStyle name="Įprastas 5 3 5 2 4" xfId="3401"/>
    <cellStyle name="Įprastas 5 3 5 2 5" xfId="6425"/>
    <cellStyle name="Įprastas 5 3 5 3" xfId="376"/>
    <cellStyle name="Įprastas 5 3 5 3 2" xfId="1385"/>
    <cellStyle name="Įprastas 5 3 5 3 2 2" xfId="4553"/>
    <cellStyle name="Įprastas 5 3 5 3 2 3" xfId="7577"/>
    <cellStyle name="Įprastas 5 3 5 3 3" xfId="2393"/>
    <cellStyle name="Įprastas 5 3 5 3 3 2" xfId="5561"/>
    <cellStyle name="Įprastas 5 3 5 3 3 3" xfId="8585"/>
    <cellStyle name="Įprastas 5 3 5 3 4" xfId="3545"/>
    <cellStyle name="Įprastas 5 3 5 3 5" xfId="6569"/>
    <cellStyle name="Įprastas 5 3 5 4" xfId="521"/>
    <cellStyle name="Įprastas 5 3 5 4 2" xfId="1529"/>
    <cellStyle name="Įprastas 5 3 5 4 2 2" xfId="4697"/>
    <cellStyle name="Įprastas 5 3 5 4 2 3" xfId="7721"/>
    <cellStyle name="Įprastas 5 3 5 4 3" xfId="2537"/>
    <cellStyle name="Įprastas 5 3 5 4 3 2" xfId="5705"/>
    <cellStyle name="Įprastas 5 3 5 4 3 3" xfId="8729"/>
    <cellStyle name="Įprastas 5 3 5 4 4" xfId="3689"/>
    <cellStyle name="Įprastas 5 3 5 4 5" xfId="6713"/>
    <cellStyle name="Įprastas 5 3 5 5" xfId="665"/>
    <cellStyle name="Įprastas 5 3 5 5 2" xfId="1673"/>
    <cellStyle name="Įprastas 5 3 5 5 2 2" xfId="4841"/>
    <cellStyle name="Įprastas 5 3 5 5 2 3" xfId="7865"/>
    <cellStyle name="Įprastas 5 3 5 5 3" xfId="2681"/>
    <cellStyle name="Įprastas 5 3 5 5 3 2" xfId="5849"/>
    <cellStyle name="Įprastas 5 3 5 5 3 3" xfId="8873"/>
    <cellStyle name="Įprastas 5 3 5 5 4" xfId="3833"/>
    <cellStyle name="Įprastas 5 3 5 5 5" xfId="6857"/>
    <cellStyle name="Įprastas 5 3 5 6" xfId="809"/>
    <cellStyle name="Įprastas 5 3 5 6 2" xfId="1817"/>
    <cellStyle name="Įprastas 5 3 5 6 2 2" xfId="4985"/>
    <cellStyle name="Įprastas 5 3 5 6 2 3" xfId="8009"/>
    <cellStyle name="Įprastas 5 3 5 6 3" xfId="2825"/>
    <cellStyle name="Įprastas 5 3 5 6 3 2" xfId="5993"/>
    <cellStyle name="Įprastas 5 3 5 6 3 3" xfId="9017"/>
    <cellStyle name="Įprastas 5 3 5 6 4" xfId="3977"/>
    <cellStyle name="Įprastas 5 3 5 6 5" xfId="7001"/>
    <cellStyle name="Įprastas 5 3 5 7" xfId="953"/>
    <cellStyle name="Įprastas 5 3 5 7 2" xfId="1961"/>
    <cellStyle name="Įprastas 5 3 5 7 2 2" xfId="5129"/>
    <cellStyle name="Įprastas 5 3 5 7 2 3" xfId="8153"/>
    <cellStyle name="Įprastas 5 3 5 7 3" xfId="2969"/>
    <cellStyle name="Įprastas 5 3 5 7 3 2" xfId="6137"/>
    <cellStyle name="Įprastas 5 3 5 7 3 3" xfId="9161"/>
    <cellStyle name="Įprastas 5 3 5 7 4" xfId="4121"/>
    <cellStyle name="Įprastas 5 3 5 7 5" xfId="7145"/>
    <cellStyle name="Įprastas 5 3 5 8" xfId="1097"/>
    <cellStyle name="Įprastas 5 3 5 8 2" xfId="4265"/>
    <cellStyle name="Įprastas 5 3 5 8 3" xfId="7289"/>
    <cellStyle name="Įprastas 5 3 5 9" xfId="2105"/>
    <cellStyle name="Įprastas 5 3 5 9 2" xfId="5273"/>
    <cellStyle name="Įprastas 5 3 5 9 3" xfId="8297"/>
    <cellStyle name="Įprastas 5 3 6" xfId="134"/>
    <cellStyle name="Įprastas 5 3 6 10" xfId="3161"/>
    <cellStyle name="Įprastas 5 3 6 11" xfId="3305"/>
    <cellStyle name="Įprastas 5 3 6 12" xfId="6329"/>
    <cellStyle name="Įprastas 5 3 6 2" xfId="280"/>
    <cellStyle name="Įprastas 5 3 6 2 2" xfId="1289"/>
    <cellStyle name="Įprastas 5 3 6 2 2 2" xfId="4457"/>
    <cellStyle name="Įprastas 5 3 6 2 2 3" xfId="7481"/>
    <cellStyle name="Įprastas 5 3 6 2 3" xfId="2297"/>
    <cellStyle name="Įprastas 5 3 6 2 3 2" xfId="5465"/>
    <cellStyle name="Įprastas 5 3 6 2 3 3" xfId="8489"/>
    <cellStyle name="Įprastas 5 3 6 2 4" xfId="3449"/>
    <cellStyle name="Įprastas 5 3 6 2 5" xfId="6473"/>
    <cellStyle name="Įprastas 5 3 6 3" xfId="424"/>
    <cellStyle name="Įprastas 5 3 6 3 2" xfId="1433"/>
    <cellStyle name="Įprastas 5 3 6 3 2 2" xfId="4601"/>
    <cellStyle name="Įprastas 5 3 6 3 2 3" xfId="7625"/>
    <cellStyle name="Įprastas 5 3 6 3 3" xfId="2441"/>
    <cellStyle name="Įprastas 5 3 6 3 3 2" xfId="5609"/>
    <cellStyle name="Įprastas 5 3 6 3 3 3" xfId="8633"/>
    <cellStyle name="Įprastas 5 3 6 3 4" xfId="3593"/>
    <cellStyle name="Įprastas 5 3 6 3 5" xfId="6617"/>
    <cellStyle name="Įprastas 5 3 6 4" xfId="569"/>
    <cellStyle name="Įprastas 5 3 6 4 2" xfId="1577"/>
    <cellStyle name="Įprastas 5 3 6 4 2 2" xfId="4745"/>
    <cellStyle name="Įprastas 5 3 6 4 2 3" xfId="7769"/>
    <cellStyle name="Įprastas 5 3 6 4 3" xfId="2585"/>
    <cellStyle name="Įprastas 5 3 6 4 3 2" xfId="5753"/>
    <cellStyle name="Įprastas 5 3 6 4 3 3" xfId="8777"/>
    <cellStyle name="Įprastas 5 3 6 4 4" xfId="3737"/>
    <cellStyle name="Įprastas 5 3 6 4 5" xfId="6761"/>
    <cellStyle name="Įprastas 5 3 6 5" xfId="713"/>
    <cellStyle name="Įprastas 5 3 6 5 2" xfId="1721"/>
    <cellStyle name="Įprastas 5 3 6 5 2 2" xfId="4889"/>
    <cellStyle name="Įprastas 5 3 6 5 2 3" xfId="7913"/>
    <cellStyle name="Įprastas 5 3 6 5 3" xfId="2729"/>
    <cellStyle name="Įprastas 5 3 6 5 3 2" xfId="5897"/>
    <cellStyle name="Įprastas 5 3 6 5 3 3" xfId="8921"/>
    <cellStyle name="Įprastas 5 3 6 5 4" xfId="3881"/>
    <cellStyle name="Įprastas 5 3 6 5 5" xfId="6905"/>
    <cellStyle name="Įprastas 5 3 6 6" xfId="857"/>
    <cellStyle name="Įprastas 5 3 6 6 2" xfId="1865"/>
    <cellStyle name="Įprastas 5 3 6 6 2 2" xfId="5033"/>
    <cellStyle name="Įprastas 5 3 6 6 2 3" xfId="8057"/>
    <cellStyle name="Įprastas 5 3 6 6 3" xfId="2873"/>
    <cellStyle name="Įprastas 5 3 6 6 3 2" xfId="6041"/>
    <cellStyle name="Įprastas 5 3 6 6 3 3" xfId="9065"/>
    <cellStyle name="Įprastas 5 3 6 6 4" xfId="4025"/>
    <cellStyle name="Įprastas 5 3 6 6 5" xfId="7049"/>
    <cellStyle name="Įprastas 5 3 6 7" xfId="1001"/>
    <cellStyle name="Įprastas 5 3 6 7 2" xfId="2009"/>
    <cellStyle name="Įprastas 5 3 6 7 2 2" xfId="5177"/>
    <cellStyle name="Įprastas 5 3 6 7 2 3" xfId="8201"/>
    <cellStyle name="Įprastas 5 3 6 7 3" xfId="3017"/>
    <cellStyle name="Įprastas 5 3 6 7 3 2" xfId="6185"/>
    <cellStyle name="Įprastas 5 3 6 7 3 3" xfId="9209"/>
    <cellStyle name="Įprastas 5 3 6 7 4" xfId="4169"/>
    <cellStyle name="Įprastas 5 3 6 7 5" xfId="7193"/>
    <cellStyle name="Įprastas 5 3 6 8" xfId="1145"/>
    <cellStyle name="Įprastas 5 3 6 8 2" xfId="4313"/>
    <cellStyle name="Įprastas 5 3 6 8 3" xfId="7337"/>
    <cellStyle name="Įprastas 5 3 6 9" xfId="2153"/>
    <cellStyle name="Įprastas 5 3 6 9 2" xfId="5321"/>
    <cellStyle name="Įprastas 5 3 6 9 3" xfId="8345"/>
    <cellStyle name="Įprastas 5 3 7" xfId="184"/>
    <cellStyle name="Įprastas 5 3 7 2" xfId="1193"/>
    <cellStyle name="Įprastas 5 3 7 2 2" xfId="4361"/>
    <cellStyle name="Įprastas 5 3 7 2 3" xfId="7385"/>
    <cellStyle name="Įprastas 5 3 7 3" xfId="2201"/>
    <cellStyle name="Įprastas 5 3 7 3 2" xfId="5369"/>
    <cellStyle name="Įprastas 5 3 7 3 3" xfId="8393"/>
    <cellStyle name="Įprastas 5 3 7 4" xfId="3353"/>
    <cellStyle name="Įprastas 5 3 7 5" xfId="6377"/>
    <cellStyle name="Įprastas 5 3 8" xfId="328"/>
    <cellStyle name="Įprastas 5 3 8 2" xfId="1337"/>
    <cellStyle name="Įprastas 5 3 8 2 2" xfId="4505"/>
    <cellStyle name="Įprastas 5 3 8 2 3" xfId="7529"/>
    <cellStyle name="Įprastas 5 3 8 3" xfId="2345"/>
    <cellStyle name="Įprastas 5 3 8 3 2" xfId="5513"/>
    <cellStyle name="Įprastas 5 3 8 3 3" xfId="8537"/>
    <cellStyle name="Įprastas 5 3 8 4" xfId="3497"/>
    <cellStyle name="Įprastas 5 3 8 5" xfId="6521"/>
    <cellStyle name="Įprastas 5 3 9" xfId="473"/>
    <cellStyle name="Įprastas 5 3 9 2" xfId="1481"/>
    <cellStyle name="Įprastas 5 3 9 2 2" xfId="4649"/>
    <cellStyle name="Įprastas 5 3 9 2 3" xfId="7673"/>
    <cellStyle name="Įprastas 5 3 9 3" xfId="2489"/>
    <cellStyle name="Įprastas 5 3 9 3 2" xfId="5657"/>
    <cellStyle name="Įprastas 5 3 9 3 3" xfId="8681"/>
    <cellStyle name="Įprastas 5 3 9 4" xfId="3641"/>
    <cellStyle name="Įprastas 5 3 9 5" xfId="6665"/>
    <cellStyle name="Įprastas 5 3_8 priedas" xfId="33"/>
    <cellStyle name="Įprastas 5 4" xfId="21"/>
    <cellStyle name="Įprastas 5 4 10" xfId="618"/>
    <cellStyle name="Įprastas 5 4 10 2" xfId="1626"/>
    <cellStyle name="Įprastas 5 4 10 2 2" xfId="4794"/>
    <cellStyle name="Įprastas 5 4 10 2 3" xfId="7818"/>
    <cellStyle name="Įprastas 5 4 10 3" xfId="2634"/>
    <cellStyle name="Įprastas 5 4 10 3 2" xfId="5802"/>
    <cellStyle name="Įprastas 5 4 10 3 3" xfId="8826"/>
    <cellStyle name="Įprastas 5 4 10 4" xfId="3786"/>
    <cellStyle name="Įprastas 5 4 10 5" xfId="6810"/>
    <cellStyle name="Įprastas 5 4 11" xfId="762"/>
    <cellStyle name="Įprastas 5 4 11 2" xfId="1770"/>
    <cellStyle name="Įprastas 5 4 11 2 2" xfId="4938"/>
    <cellStyle name="Įprastas 5 4 11 2 3" xfId="7962"/>
    <cellStyle name="Įprastas 5 4 11 3" xfId="2778"/>
    <cellStyle name="Įprastas 5 4 11 3 2" xfId="5946"/>
    <cellStyle name="Įprastas 5 4 11 3 3" xfId="8970"/>
    <cellStyle name="Įprastas 5 4 11 4" xfId="3930"/>
    <cellStyle name="Įprastas 5 4 11 5" xfId="6954"/>
    <cellStyle name="Įprastas 5 4 12" xfId="906"/>
    <cellStyle name="Įprastas 5 4 12 2" xfId="1914"/>
    <cellStyle name="Įprastas 5 4 12 2 2" xfId="5082"/>
    <cellStyle name="Įprastas 5 4 12 2 3" xfId="8106"/>
    <cellStyle name="Įprastas 5 4 12 3" xfId="2922"/>
    <cellStyle name="Įprastas 5 4 12 3 2" xfId="6090"/>
    <cellStyle name="Įprastas 5 4 12 3 3" xfId="9114"/>
    <cellStyle name="Įprastas 5 4 12 4" xfId="4074"/>
    <cellStyle name="Įprastas 5 4 12 5" xfId="7098"/>
    <cellStyle name="Įprastas 5 4 13" xfId="1050"/>
    <cellStyle name="Įprastas 5 4 13 2" xfId="4218"/>
    <cellStyle name="Įprastas 5 4 13 3" xfId="7242"/>
    <cellStyle name="Įprastas 5 4 14" xfId="2058"/>
    <cellStyle name="Įprastas 5 4 14 2" xfId="5226"/>
    <cellStyle name="Įprastas 5 4 14 3" xfId="8250"/>
    <cellStyle name="Įprastas 5 4 15" xfId="3066"/>
    <cellStyle name="Įprastas 5 4 16" xfId="3210"/>
    <cellStyle name="Įprastas 5 4 17" xfId="6234"/>
    <cellStyle name="Įprastas 5 4 2" xfId="29"/>
    <cellStyle name="Įprastas 5 4 2 10" xfId="767"/>
    <cellStyle name="Įprastas 5 4 2 10 2" xfId="1775"/>
    <cellStyle name="Įprastas 5 4 2 10 2 2" xfId="4943"/>
    <cellStyle name="Įprastas 5 4 2 10 2 3" xfId="7967"/>
    <cellStyle name="Įprastas 5 4 2 10 3" xfId="2783"/>
    <cellStyle name="Įprastas 5 4 2 10 3 2" xfId="5951"/>
    <cellStyle name="Įprastas 5 4 2 10 3 3" xfId="8975"/>
    <cellStyle name="Įprastas 5 4 2 10 4" xfId="3935"/>
    <cellStyle name="Įprastas 5 4 2 10 5" xfId="6959"/>
    <cellStyle name="Įprastas 5 4 2 11" xfId="911"/>
    <cellStyle name="Įprastas 5 4 2 11 2" xfId="1919"/>
    <cellStyle name="Įprastas 5 4 2 11 2 2" xfId="5087"/>
    <cellStyle name="Įprastas 5 4 2 11 2 3" xfId="8111"/>
    <cellStyle name="Įprastas 5 4 2 11 3" xfId="2927"/>
    <cellStyle name="Įprastas 5 4 2 11 3 2" xfId="6095"/>
    <cellStyle name="Įprastas 5 4 2 11 3 3" xfId="9119"/>
    <cellStyle name="Įprastas 5 4 2 11 4" xfId="4079"/>
    <cellStyle name="Įprastas 5 4 2 11 5" xfId="7103"/>
    <cellStyle name="Įprastas 5 4 2 12" xfId="1055"/>
    <cellStyle name="Įprastas 5 4 2 12 2" xfId="4223"/>
    <cellStyle name="Įprastas 5 4 2 12 3" xfId="7247"/>
    <cellStyle name="Įprastas 5 4 2 13" xfId="2063"/>
    <cellStyle name="Įprastas 5 4 2 13 2" xfId="5231"/>
    <cellStyle name="Įprastas 5 4 2 13 3" xfId="8255"/>
    <cellStyle name="Įprastas 5 4 2 14" xfId="3071"/>
    <cellStyle name="Įprastas 5 4 2 15" xfId="3215"/>
    <cellStyle name="Įprastas 5 4 2 16" xfId="6239"/>
    <cellStyle name="Įprastas 5 4 2 2" xfId="47"/>
    <cellStyle name="Įprastas 5 4 2 2 10" xfId="923"/>
    <cellStyle name="Įprastas 5 4 2 2 10 2" xfId="1931"/>
    <cellStyle name="Įprastas 5 4 2 2 10 2 2" xfId="5099"/>
    <cellStyle name="Įprastas 5 4 2 2 10 2 3" xfId="8123"/>
    <cellStyle name="Įprastas 5 4 2 2 10 3" xfId="2939"/>
    <cellStyle name="Įprastas 5 4 2 2 10 3 2" xfId="6107"/>
    <cellStyle name="Įprastas 5 4 2 2 10 3 3" xfId="9131"/>
    <cellStyle name="Įprastas 5 4 2 2 10 4" xfId="4091"/>
    <cellStyle name="Įprastas 5 4 2 2 10 5" xfId="7115"/>
    <cellStyle name="Įprastas 5 4 2 2 11" xfId="1067"/>
    <cellStyle name="Įprastas 5 4 2 2 11 2" xfId="4235"/>
    <cellStyle name="Įprastas 5 4 2 2 11 3" xfId="7259"/>
    <cellStyle name="Įprastas 5 4 2 2 12" xfId="2075"/>
    <cellStyle name="Įprastas 5 4 2 2 12 2" xfId="5243"/>
    <cellStyle name="Įprastas 5 4 2 2 12 3" xfId="8267"/>
    <cellStyle name="Įprastas 5 4 2 2 13" xfId="3083"/>
    <cellStyle name="Įprastas 5 4 2 2 14" xfId="3227"/>
    <cellStyle name="Įprastas 5 4 2 2 15" xfId="6251"/>
    <cellStyle name="Įprastas 5 4 2 2 2" xfId="78"/>
    <cellStyle name="Įprastas 5 4 2 2 2 10" xfId="1091"/>
    <cellStyle name="Įprastas 5 4 2 2 2 10 2" xfId="4259"/>
    <cellStyle name="Įprastas 5 4 2 2 2 10 3" xfId="7283"/>
    <cellStyle name="Įprastas 5 4 2 2 2 11" xfId="2099"/>
    <cellStyle name="Įprastas 5 4 2 2 2 11 2" xfId="5267"/>
    <cellStyle name="Įprastas 5 4 2 2 2 11 3" xfId="8291"/>
    <cellStyle name="Įprastas 5 4 2 2 2 12" xfId="3107"/>
    <cellStyle name="Įprastas 5 4 2 2 2 13" xfId="3251"/>
    <cellStyle name="Įprastas 5 4 2 2 2 14" xfId="6275"/>
    <cellStyle name="Įprastas 5 4 2 2 2 2" xfId="128"/>
    <cellStyle name="Įprastas 5 4 2 2 2 2 10" xfId="3155"/>
    <cellStyle name="Įprastas 5 4 2 2 2 2 11" xfId="3299"/>
    <cellStyle name="Įprastas 5 4 2 2 2 2 12" xfId="6323"/>
    <cellStyle name="Įprastas 5 4 2 2 2 2 2" xfId="274"/>
    <cellStyle name="Įprastas 5 4 2 2 2 2 2 2" xfId="1283"/>
    <cellStyle name="Įprastas 5 4 2 2 2 2 2 2 2" xfId="4451"/>
    <cellStyle name="Įprastas 5 4 2 2 2 2 2 2 3" xfId="7475"/>
    <cellStyle name="Įprastas 5 4 2 2 2 2 2 3" xfId="2291"/>
    <cellStyle name="Įprastas 5 4 2 2 2 2 2 3 2" xfId="5459"/>
    <cellStyle name="Įprastas 5 4 2 2 2 2 2 3 3" xfId="8483"/>
    <cellStyle name="Įprastas 5 4 2 2 2 2 2 4" xfId="3443"/>
    <cellStyle name="Įprastas 5 4 2 2 2 2 2 5" xfId="6467"/>
    <cellStyle name="Įprastas 5 4 2 2 2 2 3" xfId="418"/>
    <cellStyle name="Įprastas 5 4 2 2 2 2 3 2" xfId="1427"/>
    <cellStyle name="Įprastas 5 4 2 2 2 2 3 2 2" xfId="4595"/>
    <cellStyle name="Įprastas 5 4 2 2 2 2 3 2 3" xfId="7619"/>
    <cellStyle name="Įprastas 5 4 2 2 2 2 3 3" xfId="2435"/>
    <cellStyle name="Įprastas 5 4 2 2 2 2 3 3 2" xfId="5603"/>
    <cellStyle name="Įprastas 5 4 2 2 2 2 3 3 3" xfId="8627"/>
    <cellStyle name="Įprastas 5 4 2 2 2 2 3 4" xfId="3587"/>
    <cellStyle name="Įprastas 5 4 2 2 2 2 3 5" xfId="6611"/>
    <cellStyle name="Įprastas 5 4 2 2 2 2 4" xfId="563"/>
    <cellStyle name="Įprastas 5 4 2 2 2 2 4 2" xfId="1571"/>
    <cellStyle name="Įprastas 5 4 2 2 2 2 4 2 2" xfId="4739"/>
    <cellStyle name="Įprastas 5 4 2 2 2 2 4 2 3" xfId="7763"/>
    <cellStyle name="Įprastas 5 4 2 2 2 2 4 3" xfId="2579"/>
    <cellStyle name="Įprastas 5 4 2 2 2 2 4 3 2" xfId="5747"/>
    <cellStyle name="Įprastas 5 4 2 2 2 2 4 3 3" xfId="8771"/>
    <cellStyle name="Įprastas 5 4 2 2 2 2 4 4" xfId="3731"/>
    <cellStyle name="Įprastas 5 4 2 2 2 2 4 5" xfId="6755"/>
    <cellStyle name="Įprastas 5 4 2 2 2 2 5" xfId="707"/>
    <cellStyle name="Įprastas 5 4 2 2 2 2 5 2" xfId="1715"/>
    <cellStyle name="Įprastas 5 4 2 2 2 2 5 2 2" xfId="4883"/>
    <cellStyle name="Įprastas 5 4 2 2 2 2 5 2 3" xfId="7907"/>
    <cellStyle name="Įprastas 5 4 2 2 2 2 5 3" xfId="2723"/>
    <cellStyle name="Įprastas 5 4 2 2 2 2 5 3 2" xfId="5891"/>
    <cellStyle name="Įprastas 5 4 2 2 2 2 5 3 3" xfId="8915"/>
    <cellStyle name="Įprastas 5 4 2 2 2 2 5 4" xfId="3875"/>
    <cellStyle name="Įprastas 5 4 2 2 2 2 5 5" xfId="6899"/>
    <cellStyle name="Įprastas 5 4 2 2 2 2 6" xfId="851"/>
    <cellStyle name="Įprastas 5 4 2 2 2 2 6 2" xfId="1859"/>
    <cellStyle name="Įprastas 5 4 2 2 2 2 6 2 2" xfId="5027"/>
    <cellStyle name="Įprastas 5 4 2 2 2 2 6 2 3" xfId="8051"/>
    <cellStyle name="Įprastas 5 4 2 2 2 2 6 3" xfId="2867"/>
    <cellStyle name="Įprastas 5 4 2 2 2 2 6 3 2" xfId="6035"/>
    <cellStyle name="Įprastas 5 4 2 2 2 2 6 3 3" xfId="9059"/>
    <cellStyle name="Įprastas 5 4 2 2 2 2 6 4" xfId="4019"/>
    <cellStyle name="Įprastas 5 4 2 2 2 2 6 5" xfId="7043"/>
    <cellStyle name="Įprastas 5 4 2 2 2 2 7" xfId="995"/>
    <cellStyle name="Įprastas 5 4 2 2 2 2 7 2" xfId="2003"/>
    <cellStyle name="Įprastas 5 4 2 2 2 2 7 2 2" xfId="5171"/>
    <cellStyle name="Įprastas 5 4 2 2 2 2 7 2 3" xfId="8195"/>
    <cellStyle name="Įprastas 5 4 2 2 2 2 7 3" xfId="3011"/>
    <cellStyle name="Įprastas 5 4 2 2 2 2 7 3 2" xfId="6179"/>
    <cellStyle name="Įprastas 5 4 2 2 2 2 7 3 3" xfId="9203"/>
    <cellStyle name="Įprastas 5 4 2 2 2 2 7 4" xfId="4163"/>
    <cellStyle name="Įprastas 5 4 2 2 2 2 7 5" xfId="7187"/>
    <cellStyle name="Įprastas 5 4 2 2 2 2 8" xfId="1139"/>
    <cellStyle name="Įprastas 5 4 2 2 2 2 8 2" xfId="4307"/>
    <cellStyle name="Įprastas 5 4 2 2 2 2 8 3" xfId="7331"/>
    <cellStyle name="Įprastas 5 4 2 2 2 2 9" xfId="2147"/>
    <cellStyle name="Įprastas 5 4 2 2 2 2 9 2" xfId="5315"/>
    <cellStyle name="Įprastas 5 4 2 2 2 2 9 3" xfId="8339"/>
    <cellStyle name="Įprastas 5 4 2 2 2 3" xfId="178"/>
    <cellStyle name="Įprastas 5 4 2 2 2 3 10" xfId="3203"/>
    <cellStyle name="Įprastas 5 4 2 2 2 3 11" xfId="3347"/>
    <cellStyle name="Įprastas 5 4 2 2 2 3 12" xfId="6371"/>
    <cellStyle name="Įprastas 5 4 2 2 2 3 2" xfId="322"/>
    <cellStyle name="Įprastas 5 4 2 2 2 3 2 2" xfId="1331"/>
    <cellStyle name="Įprastas 5 4 2 2 2 3 2 2 2" xfId="4499"/>
    <cellStyle name="Įprastas 5 4 2 2 2 3 2 2 3" xfId="7523"/>
    <cellStyle name="Įprastas 5 4 2 2 2 3 2 3" xfId="2339"/>
    <cellStyle name="Įprastas 5 4 2 2 2 3 2 3 2" xfId="5507"/>
    <cellStyle name="Įprastas 5 4 2 2 2 3 2 3 3" xfId="8531"/>
    <cellStyle name="Įprastas 5 4 2 2 2 3 2 4" xfId="3491"/>
    <cellStyle name="Įprastas 5 4 2 2 2 3 2 5" xfId="6515"/>
    <cellStyle name="Įprastas 5 4 2 2 2 3 3" xfId="466"/>
    <cellStyle name="Įprastas 5 4 2 2 2 3 3 2" xfId="1475"/>
    <cellStyle name="Įprastas 5 4 2 2 2 3 3 2 2" xfId="4643"/>
    <cellStyle name="Įprastas 5 4 2 2 2 3 3 2 3" xfId="7667"/>
    <cellStyle name="Įprastas 5 4 2 2 2 3 3 3" xfId="2483"/>
    <cellStyle name="Įprastas 5 4 2 2 2 3 3 3 2" xfId="5651"/>
    <cellStyle name="Įprastas 5 4 2 2 2 3 3 3 3" xfId="8675"/>
    <cellStyle name="Įprastas 5 4 2 2 2 3 3 4" xfId="3635"/>
    <cellStyle name="Įprastas 5 4 2 2 2 3 3 5" xfId="6659"/>
    <cellStyle name="Įprastas 5 4 2 2 2 3 4" xfId="611"/>
    <cellStyle name="Įprastas 5 4 2 2 2 3 4 2" xfId="1619"/>
    <cellStyle name="Įprastas 5 4 2 2 2 3 4 2 2" xfId="4787"/>
    <cellStyle name="Įprastas 5 4 2 2 2 3 4 2 3" xfId="7811"/>
    <cellStyle name="Įprastas 5 4 2 2 2 3 4 3" xfId="2627"/>
    <cellStyle name="Įprastas 5 4 2 2 2 3 4 3 2" xfId="5795"/>
    <cellStyle name="Įprastas 5 4 2 2 2 3 4 3 3" xfId="8819"/>
    <cellStyle name="Įprastas 5 4 2 2 2 3 4 4" xfId="3779"/>
    <cellStyle name="Įprastas 5 4 2 2 2 3 4 5" xfId="6803"/>
    <cellStyle name="Įprastas 5 4 2 2 2 3 5" xfId="755"/>
    <cellStyle name="Įprastas 5 4 2 2 2 3 5 2" xfId="1763"/>
    <cellStyle name="Įprastas 5 4 2 2 2 3 5 2 2" xfId="4931"/>
    <cellStyle name="Įprastas 5 4 2 2 2 3 5 2 3" xfId="7955"/>
    <cellStyle name="Įprastas 5 4 2 2 2 3 5 3" xfId="2771"/>
    <cellStyle name="Įprastas 5 4 2 2 2 3 5 3 2" xfId="5939"/>
    <cellStyle name="Įprastas 5 4 2 2 2 3 5 3 3" xfId="8963"/>
    <cellStyle name="Įprastas 5 4 2 2 2 3 5 4" xfId="3923"/>
    <cellStyle name="Įprastas 5 4 2 2 2 3 5 5" xfId="6947"/>
    <cellStyle name="Įprastas 5 4 2 2 2 3 6" xfId="899"/>
    <cellStyle name="Įprastas 5 4 2 2 2 3 6 2" xfId="1907"/>
    <cellStyle name="Įprastas 5 4 2 2 2 3 6 2 2" xfId="5075"/>
    <cellStyle name="Įprastas 5 4 2 2 2 3 6 2 3" xfId="8099"/>
    <cellStyle name="Įprastas 5 4 2 2 2 3 6 3" xfId="2915"/>
    <cellStyle name="Įprastas 5 4 2 2 2 3 6 3 2" xfId="6083"/>
    <cellStyle name="Įprastas 5 4 2 2 2 3 6 3 3" xfId="9107"/>
    <cellStyle name="Įprastas 5 4 2 2 2 3 6 4" xfId="4067"/>
    <cellStyle name="Įprastas 5 4 2 2 2 3 6 5" xfId="7091"/>
    <cellStyle name="Įprastas 5 4 2 2 2 3 7" xfId="1043"/>
    <cellStyle name="Įprastas 5 4 2 2 2 3 7 2" xfId="2051"/>
    <cellStyle name="Įprastas 5 4 2 2 2 3 7 2 2" xfId="5219"/>
    <cellStyle name="Įprastas 5 4 2 2 2 3 7 2 3" xfId="8243"/>
    <cellStyle name="Įprastas 5 4 2 2 2 3 7 3" xfId="3059"/>
    <cellStyle name="Įprastas 5 4 2 2 2 3 7 3 2" xfId="6227"/>
    <cellStyle name="Įprastas 5 4 2 2 2 3 7 3 3" xfId="9251"/>
    <cellStyle name="Įprastas 5 4 2 2 2 3 7 4" xfId="4211"/>
    <cellStyle name="Įprastas 5 4 2 2 2 3 7 5" xfId="7235"/>
    <cellStyle name="Įprastas 5 4 2 2 2 3 8" xfId="1187"/>
    <cellStyle name="Įprastas 5 4 2 2 2 3 8 2" xfId="4355"/>
    <cellStyle name="Įprastas 5 4 2 2 2 3 8 3" xfId="7379"/>
    <cellStyle name="Įprastas 5 4 2 2 2 3 9" xfId="2195"/>
    <cellStyle name="Įprastas 5 4 2 2 2 3 9 2" xfId="5363"/>
    <cellStyle name="Įprastas 5 4 2 2 2 3 9 3" xfId="8387"/>
    <cellStyle name="Įprastas 5 4 2 2 2 4" xfId="226"/>
    <cellStyle name="Įprastas 5 4 2 2 2 4 2" xfId="1235"/>
    <cellStyle name="Įprastas 5 4 2 2 2 4 2 2" xfId="4403"/>
    <cellStyle name="Įprastas 5 4 2 2 2 4 2 3" xfId="7427"/>
    <cellStyle name="Įprastas 5 4 2 2 2 4 3" xfId="2243"/>
    <cellStyle name="Įprastas 5 4 2 2 2 4 3 2" xfId="5411"/>
    <cellStyle name="Įprastas 5 4 2 2 2 4 3 3" xfId="8435"/>
    <cellStyle name="Įprastas 5 4 2 2 2 4 4" xfId="3395"/>
    <cellStyle name="Įprastas 5 4 2 2 2 4 5" xfId="6419"/>
    <cellStyle name="Įprastas 5 4 2 2 2 5" xfId="370"/>
    <cellStyle name="Įprastas 5 4 2 2 2 5 2" xfId="1379"/>
    <cellStyle name="Įprastas 5 4 2 2 2 5 2 2" xfId="4547"/>
    <cellStyle name="Įprastas 5 4 2 2 2 5 2 3" xfId="7571"/>
    <cellStyle name="Įprastas 5 4 2 2 2 5 3" xfId="2387"/>
    <cellStyle name="Įprastas 5 4 2 2 2 5 3 2" xfId="5555"/>
    <cellStyle name="Įprastas 5 4 2 2 2 5 3 3" xfId="8579"/>
    <cellStyle name="Įprastas 5 4 2 2 2 5 4" xfId="3539"/>
    <cellStyle name="Įprastas 5 4 2 2 2 5 5" xfId="6563"/>
    <cellStyle name="Įprastas 5 4 2 2 2 6" xfId="515"/>
    <cellStyle name="Įprastas 5 4 2 2 2 6 2" xfId="1523"/>
    <cellStyle name="Įprastas 5 4 2 2 2 6 2 2" xfId="4691"/>
    <cellStyle name="Įprastas 5 4 2 2 2 6 2 3" xfId="7715"/>
    <cellStyle name="Įprastas 5 4 2 2 2 6 3" xfId="2531"/>
    <cellStyle name="Įprastas 5 4 2 2 2 6 3 2" xfId="5699"/>
    <cellStyle name="Įprastas 5 4 2 2 2 6 3 3" xfId="8723"/>
    <cellStyle name="Įprastas 5 4 2 2 2 6 4" xfId="3683"/>
    <cellStyle name="Įprastas 5 4 2 2 2 6 5" xfId="6707"/>
    <cellStyle name="Įprastas 5 4 2 2 2 7" xfId="659"/>
    <cellStyle name="Įprastas 5 4 2 2 2 7 2" xfId="1667"/>
    <cellStyle name="Įprastas 5 4 2 2 2 7 2 2" xfId="4835"/>
    <cellStyle name="Įprastas 5 4 2 2 2 7 2 3" xfId="7859"/>
    <cellStyle name="Įprastas 5 4 2 2 2 7 3" xfId="2675"/>
    <cellStyle name="Įprastas 5 4 2 2 2 7 3 2" xfId="5843"/>
    <cellStyle name="Įprastas 5 4 2 2 2 7 3 3" xfId="8867"/>
    <cellStyle name="Įprastas 5 4 2 2 2 7 4" xfId="3827"/>
    <cellStyle name="Įprastas 5 4 2 2 2 7 5" xfId="6851"/>
    <cellStyle name="Įprastas 5 4 2 2 2 8" xfId="803"/>
    <cellStyle name="Įprastas 5 4 2 2 2 8 2" xfId="1811"/>
    <cellStyle name="Įprastas 5 4 2 2 2 8 2 2" xfId="4979"/>
    <cellStyle name="Įprastas 5 4 2 2 2 8 2 3" xfId="8003"/>
    <cellStyle name="Įprastas 5 4 2 2 2 8 3" xfId="2819"/>
    <cellStyle name="Įprastas 5 4 2 2 2 8 3 2" xfId="5987"/>
    <cellStyle name="Įprastas 5 4 2 2 2 8 3 3" xfId="9011"/>
    <cellStyle name="Įprastas 5 4 2 2 2 8 4" xfId="3971"/>
    <cellStyle name="Įprastas 5 4 2 2 2 8 5" xfId="6995"/>
    <cellStyle name="Įprastas 5 4 2 2 2 9" xfId="947"/>
    <cellStyle name="Įprastas 5 4 2 2 2 9 2" xfId="1955"/>
    <cellStyle name="Įprastas 5 4 2 2 2 9 2 2" xfId="5123"/>
    <cellStyle name="Įprastas 5 4 2 2 2 9 2 3" xfId="8147"/>
    <cellStyle name="Įprastas 5 4 2 2 2 9 3" xfId="2963"/>
    <cellStyle name="Įprastas 5 4 2 2 2 9 3 2" xfId="6131"/>
    <cellStyle name="Įprastas 5 4 2 2 2 9 3 3" xfId="9155"/>
    <cellStyle name="Įprastas 5 4 2 2 2 9 4" xfId="4115"/>
    <cellStyle name="Įprastas 5 4 2 2 2 9 5" xfId="7139"/>
    <cellStyle name="Įprastas 5 4 2 2 3" xfId="104"/>
    <cellStyle name="Įprastas 5 4 2 2 3 10" xfId="3131"/>
    <cellStyle name="Įprastas 5 4 2 2 3 11" xfId="3275"/>
    <cellStyle name="Įprastas 5 4 2 2 3 12" xfId="6299"/>
    <cellStyle name="Įprastas 5 4 2 2 3 2" xfId="250"/>
    <cellStyle name="Įprastas 5 4 2 2 3 2 2" xfId="1259"/>
    <cellStyle name="Įprastas 5 4 2 2 3 2 2 2" xfId="4427"/>
    <cellStyle name="Įprastas 5 4 2 2 3 2 2 3" xfId="7451"/>
    <cellStyle name="Įprastas 5 4 2 2 3 2 3" xfId="2267"/>
    <cellStyle name="Įprastas 5 4 2 2 3 2 3 2" xfId="5435"/>
    <cellStyle name="Įprastas 5 4 2 2 3 2 3 3" xfId="8459"/>
    <cellStyle name="Įprastas 5 4 2 2 3 2 4" xfId="3419"/>
    <cellStyle name="Įprastas 5 4 2 2 3 2 5" xfId="6443"/>
    <cellStyle name="Įprastas 5 4 2 2 3 3" xfId="394"/>
    <cellStyle name="Įprastas 5 4 2 2 3 3 2" xfId="1403"/>
    <cellStyle name="Įprastas 5 4 2 2 3 3 2 2" xfId="4571"/>
    <cellStyle name="Įprastas 5 4 2 2 3 3 2 3" xfId="7595"/>
    <cellStyle name="Įprastas 5 4 2 2 3 3 3" xfId="2411"/>
    <cellStyle name="Įprastas 5 4 2 2 3 3 3 2" xfId="5579"/>
    <cellStyle name="Įprastas 5 4 2 2 3 3 3 3" xfId="8603"/>
    <cellStyle name="Įprastas 5 4 2 2 3 3 4" xfId="3563"/>
    <cellStyle name="Įprastas 5 4 2 2 3 3 5" xfId="6587"/>
    <cellStyle name="Įprastas 5 4 2 2 3 4" xfId="539"/>
    <cellStyle name="Įprastas 5 4 2 2 3 4 2" xfId="1547"/>
    <cellStyle name="Įprastas 5 4 2 2 3 4 2 2" xfId="4715"/>
    <cellStyle name="Įprastas 5 4 2 2 3 4 2 3" xfId="7739"/>
    <cellStyle name="Įprastas 5 4 2 2 3 4 3" xfId="2555"/>
    <cellStyle name="Įprastas 5 4 2 2 3 4 3 2" xfId="5723"/>
    <cellStyle name="Įprastas 5 4 2 2 3 4 3 3" xfId="8747"/>
    <cellStyle name="Įprastas 5 4 2 2 3 4 4" xfId="3707"/>
    <cellStyle name="Įprastas 5 4 2 2 3 4 5" xfId="6731"/>
    <cellStyle name="Įprastas 5 4 2 2 3 5" xfId="683"/>
    <cellStyle name="Įprastas 5 4 2 2 3 5 2" xfId="1691"/>
    <cellStyle name="Įprastas 5 4 2 2 3 5 2 2" xfId="4859"/>
    <cellStyle name="Įprastas 5 4 2 2 3 5 2 3" xfId="7883"/>
    <cellStyle name="Įprastas 5 4 2 2 3 5 3" xfId="2699"/>
    <cellStyle name="Įprastas 5 4 2 2 3 5 3 2" xfId="5867"/>
    <cellStyle name="Įprastas 5 4 2 2 3 5 3 3" xfId="8891"/>
    <cellStyle name="Įprastas 5 4 2 2 3 5 4" xfId="3851"/>
    <cellStyle name="Įprastas 5 4 2 2 3 5 5" xfId="6875"/>
    <cellStyle name="Įprastas 5 4 2 2 3 6" xfId="827"/>
    <cellStyle name="Įprastas 5 4 2 2 3 6 2" xfId="1835"/>
    <cellStyle name="Įprastas 5 4 2 2 3 6 2 2" xfId="5003"/>
    <cellStyle name="Įprastas 5 4 2 2 3 6 2 3" xfId="8027"/>
    <cellStyle name="Įprastas 5 4 2 2 3 6 3" xfId="2843"/>
    <cellStyle name="Įprastas 5 4 2 2 3 6 3 2" xfId="6011"/>
    <cellStyle name="Įprastas 5 4 2 2 3 6 3 3" xfId="9035"/>
    <cellStyle name="Įprastas 5 4 2 2 3 6 4" xfId="3995"/>
    <cellStyle name="Įprastas 5 4 2 2 3 6 5" xfId="7019"/>
    <cellStyle name="Įprastas 5 4 2 2 3 7" xfId="971"/>
    <cellStyle name="Įprastas 5 4 2 2 3 7 2" xfId="1979"/>
    <cellStyle name="Įprastas 5 4 2 2 3 7 2 2" xfId="5147"/>
    <cellStyle name="Įprastas 5 4 2 2 3 7 2 3" xfId="8171"/>
    <cellStyle name="Įprastas 5 4 2 2 3 7 3" xfId="2987"/>
    <cellStyle name="Įprastas 5 4 2 2 3 7 3 2" xfId="6155"/>
    <cellStyle name="Įprastas 5 4 2 2 3 7 3 3" xfId="9179"/>
    <cellStyle name="Įprastas 5 4 2 2 3 7 4" xfId="4139"/>
    <cellStyle name="Įprastas 5 4 2 2 3 7 5" xfId="7163"/>
    <cellStyle name="Įprastas 5 4 2 2 3 8" xfId="1115"/>
    <cellStyle name="Įprastas 5 4 2 2 3 8 2" xfId="4283"/>
    <cellStyle name="Įprastas 5 4 2 2 3 8 3" xfId="7307"/>
    <cellStyle name="Įprastas 5 4 2 2 3 9" xfId="2123"/>
    <cellStyle name="Įprastas 5 4 2 2 3 9 2" xfId="5291"/>
    <cellStyle name="Įprastas 5 4 2 2 3 9 3" xfId="8315"/>
    <cellStyle name="Įprastas 5 4 2 2 4" xfId="154"/>
    <cellStyle name="Įprastas 5 4 2 2 4 10" xfId="3179"/>
    <cellStyle name="Įprastas 5 4 2 2 4 11" xfId="3323"/>
    <cellStyle name="Įprastas 5 4 2 2 4 12" xfId="6347"/>
    <cellStyle name="Įprastas 5 4 2 2 4 2" xfId="298"/>
    <cellStyle name="Įprastas 5 4 2 2 4 2 2" xfId="1307"/>
    <cellStyle name="Įprastas 5 4 2 2 4 2 2 2" xfId="4475"/>
    <cellStyle name="Įprastas 5 4 2 2 4 2 2 3" xfId="7499"/>
    <cellStyle name="Įprastas 5 4 2 2 4 2 3" xfId="2315"/>
    <cellStyle name="Įprastas 5 4 2 2 4 2 3 2" xfId="5483"/>
    <cellStyle name="Įprastas 5 4 2 2 4 2 3 3" xfId="8507"/>
    <cellStyle name="Įprastas 5 4 2 2 4 2 4" xfId="3467"/>
    <cellStyle name="Įprastas 5 4 2 2 4 2 5" xfId="6491"/>
    <cellStyle name="Įprastas 5 4 2 2 4 3" xfId="442"/>
    <cellStyle name="Įprastas 5 4 2 2 4 3 2" xfId="1451"/>
    <cellStyle name="Įprastas 5 4 2 2 4 3 2 2" xfId="4619"/>
    <cellStyle name="Įprastas 5 4 2 2 4 3 2 3" xfId="7643"/>
    <cellStyle name="Įprastas 5 4 2 2 4 3 3" xfId="2459"/>
    <cellStyle name="Įprastas 5 4 2 2 4 3 3 2" xfId="5627"/>
    <cellStyle name="Įprastas 5 4 2 2 4 3 3 3" xfId="8651"/>
    <cellStyle name="Įprastas 5 4 2 2 4 3 4" xfId="3611"/>
    <cellStyle name="Įprastas 5 4 2 2 4 3 5" xfId="6635"/>
    <cellStyle name="Įprastas 5 4 2 2 4 4" xfId="587"/>
    <cellStyle name="Įprastas 5 4 2 2 4 4 2" xfId="1595"/>
    <cellStyle name="Įprastas 5 4 2 2 4 4 2 2" xfId="4763"/>
    <cellStyle name="Įprastas 5 4 2 2 4 4 2 3" xfId="7787"/>
    <cellStyle name="Įprastas 5 4 2 2 4 4 3" xfId="2603"/>
    <cellStyle name="Įprastas 5 4 2 2 4 4 3 2" xfId="5771"/>
    <cellStyle name="Įprastas 5 4 2 2 4 4 3 3" xfId="8795"/>
    <cellStyle name="Įprastas 5 4 2 2 4 4 4" xfId="3755"/>
    <cellStyle name="Įprastas 5 4 2 2 4 4 5" xfId="6779"/>
    <cellStyle name="Įprastas 5 4 2 2 4 5" xfId="731"/>
    <cellStyle name="Įprastas 5 4 2 2 4 5 2" xfId="1739"/>
    <cellStyle name="Įprastas 5 4 2 2 4 5 2 2" xfId="4907"/>
    <cellStyle name="Įprastas 5 4 2 2 4 5 2 3" xfId="7931"/>
    <cellStyle name="Įprastas 5 4 2 2 4 5 3" xfId="2747"/>
    <cellStyle name="Įprastas 5 4 2 2 4 5 3 2" xfId="5915"/>
    <cellStyle name="Įprastas 5 4 2 2 4 5 3 3" xfId="8939"/>
    <cellStyle name="Įprastas 5 4 2 2 4 5 4" xfId="3899"/>
    <cellStyle name="Įprastas 5 4 2 2 4 5 5" xfId="6923"/>
    <cellStyle name="Įprastas 5 4 2 2 4 6" xfId="875"/>
    <cellStyle name="Įprastas 5 4 2 2 4 6 2" xfId="1883"/>
    <cellStyle name="Įprastas 5 4 2 2 4 6 2 2" xfId="5051"/>
    <cellStyle name="Įprastas 5 4 2 2 4 6 2 3" xfId="8075"/>
    <cellStyle name="Įprastas 5 4 2 2 4 6 3" xfId="2891"/>
    <cellStyle name="Įprastas 5 4 2 2 4 6 3 2" xfId="6059"/>
    <cellStyle name="Įprastas 5 4 2 2 4 6 3 3" xfId="9083"/>
    <cellStyle name="Įprastas 5 4 2 2 4 6 4" xfId="4043"/>
    <cellStyle name="Įprastas 5 4 2 2 4 6 5" xfId="7067"/>
    <cellStyle name="Įprastas 5 4 2 2 4 7" xfId="1019"/>
    <cellStyle name="Įprastas 5 4 2 2 4 7 2" xfId="2027"/>
    <cellStyle name="Įprastas 5 4 2 2 4 7 2 2" xfId="5195"/>
    <cellStyle name="Įprastas 5 4 2 2 4 7 2 3" xfId="8219"/>
    <cellStyle name="Įprastas 5 4 2 2 4 7 3" xfId="3035"/>
    <cellStyle name="Įprastas 5 4 2 2 4 7 3 2" xfId="6203"/>
    <cellStyle name="Įprastas 5 4 2 2 4 7 3 3" xfId="9227"/>
    <cellStyle name="Įprastas 5 4 2 2 4 7 4" xfId="4187"/>
    <cellStyle name="Įprastas 5 4 2 2 4 7 5" xfId="7211"/>
    <cellStyle name="Įprastas 5 4 2 2 4 8" xfId="1163"/>
    <cellStyle name="Įprastas 5 4 2 2 4 8 2" xfId="4331"/>
    <cellStyle name="Įprastas 5 4 2 2 4 8 3" xfId="7355"/>
    <cellStyle name="Įprastas 5 4 2 2 4 9" xfId="2171"/>
    <cellStyle name="Įprastas 5 4 2 2 4 9 2" xfId="5339"/>
    <cellStyle name="Įprastas 5 4 2 2 4 9 3" xfId="8363"/>
    <cellStyle name="Įprastas 5 4 2 2 5" xfId="202"/>
    <cellStyle name="Įprastas 5 4 2 2 5 2" xfId="1211"/>
    <cellStyle name="Įprastas 5 4 2 2 5 2 2" xfId="4379"/>
    <cellStyle name="Įprastas 5 4 2 2 5 2 3" xfId="7403"/>
    <cellStyle name="Įprastas 5 4 2 2 5 3" xfId="2219"/>
    <cellStyle name="Įprastas 5 4 2 2 5 3 2" xfId="5387"/>
    <cellStyle name="Įprastas 5 4 2 2 5 3 3" xfId="8411"/>
    <cellStyle name="Įprastas 5 4 2 2 5 4" xfId="3371"/>
    <cellStyle name="Įprastas 5 4 2 2 5 5" xfId="6395"/>
    <cellStyle name="Įprastas 5 4 2 2 6" xfId="346"/>
    <cellStyle name="Įprastas 5 4 2 2 6 2" xfId="1355"/>
    <cellStyle name="Įprastas 5 4 2 2 6 2 2" xfId="4523"/>
    <cellStyle name="Įprastas 5 4 2 2 6 2 3" xfId="7547"/>
    <cellStyle name="Įprastas 5 4 2 2 6 3" xfId="2363"/>
    <cellStyle name="Įprastas 5 4 2 2 6 3 2" xfId="5531"/>
    <cellStyle name="Įprastas 5 4 2 2 6 3 3" xfId="8555"/>
    <cellStyle name="Įprastas 5 4 2 2 6 4" xfId="3515"/>
    <cellStyle name="Įprastas 5 4 2 2 6 5" xfId="6539"/>
    <cellStyle name="Įprastas 5 4 2 2 7" xfId="491"/>
    <cellStyle name="Įprastas 5 4 2 2 7 2" xfId="1499"/>
    <cellStyle name="Įprastas 5 4 2 2 7 2 2" xfId="4667"/>
    <cellStyle name="Įprastas 5 4 2 2 7 2 3" xfId="7691"/>
    <cellStyle name="Įprastas 5 4 2 2 7 3" xfId="2507"/>
    <cellStyle name="Įprastas 5 4 2 2 7 3 2" xfId="5675"/>
    <cellStyle name="Įprastas 5 4 2 2 7 3 3" xfId="8699"/>
    <cellStyle name="Įprastas 5 4 2 2 7 4" xfId="3659"/>
    <cellStyle name="Įprastas 5 4 2 2 7 5" xfId="6683"/>
    <cellStyle name="Įprastas 5 4 2 2 8" xfId="635"/>
    <cellStyle name="Įprastas 5 4 2 2 8 2" xfId="1643"/>
    <cellStyle name="Įprastas 5 4 2 2 8 2 2" xfId="4811"/>
    <cellStyle name="Įprastas 5 4 2 2 8 2 3" xfId="7835"/>
    <cellStyle name="Įprastas 5 4 2 2 8 3" xfId="2651"/>
    <cellStyle name="Įprastas 5 4 2 2 8 3 2" xfId="5819"/>
    <cellStyle name="Įprastas 5 4 2 2 8 3 3" xfId="8843"/>
    <cellStyle name="Įprastas 5 4 2 2 8 4" xfId="3803"/>
    <cellStyle name="Įprastas 5 4 2 2 8 5" xfId="6827"/>
    <cellStyle name="Įprastas 5 4 2 2 9" xfId="779"/>
    <cellStyle name="Įprastas 5 4 2 2 9 2" xfId="1787"/>
    <cellStyle name="Įprastas 5 4 2 2 9 2 2" xfId="4955"/>
    <cellStyle name="Įprastas 5 4 2 2 9 2 3" xfId="7979"/>
    <cellStyle name="Įprastas 5 4 2 2 9 3" xfId="2795"/>
    <cellStyle name="Įprastas 5 4 2 2 9 3 2" xfId="5963"/>
    <cellStyle name="Įprastas 5 4 2 2 9 3 3" xfId="8987"/>
    <cellStyle name="Įprastas 5 4 2 2 9 4" xfId="3947"/>
    <cellStyle name="Įprastas 5 4 2 2 9 5" xfId="6971"/>
    <cellStyle name="Įprastas 5 4 2 3" xfId="66"/>
    <cellStyle name="Įprastas 5 4 2 3 10" xfId="1079"/>
    <cellStyle name="Įprastas 5 4 2 3 10 2" xfId="4247"/>
    <cellStyle name="Įprastas 5 4 2 3 10 3" xfId="7271"/>
    <cellStyle name="Įprastas 5 4 2 3 11" xfId="2087"/>
    <cellStyle name="Įprastas 5 4 2 3 11 2" xfId="5255"/>
    <cellStyle name="Įprastas 5 4 2 3 11 3" xfId="8279"/>
    <cellStyle name="Įprastas 5 4 2 3 12" xfId="3095"/>
    <cellStyle name="Įprastas 5 4 2 3 13" xfId="3239"/>
    <cellStyle name="Įprastas 5 4 2 3 14" xfId="6263"/>
    <cellStyle name="Įprastas 5 4 2 3 2" xfId="116"/>
    <cellStyle name="Įprastas 5 4 2 3 2 10" xfId="3143"/>
    <cellStyle name="Įprastas 5 4 2 3 2 11" xfId="3287"/>
    <cellStyle name="Įprastas 5 4 2 3 2 12" xfId="6311"/>
    <cellStyle name="Įprastas 5 4 2 3 2 2" xfId="262"/>
    <cellStyle name="Įprastas 5 4 2 3 2 2 2" xfId="1271"/>
    <cellStyle name="Įprastas 5 4 2 3 2 2 2 2" xfId="4439"/>
    <cellStyle name="Įprastas 5 4 2 3 2 2 2 3" xfId="7463"/>
    <cellStyle name="Įprastas 5 4 2 3 2 2 3" xfId="2279"/>
    <cellStyle name="Įprastas 5 4 2 3 2 2 3 2" xfId="5447"/>
    <cellStyle name="Įprastas 5 4 2 3 2 2 3 3" xfId="8471"/>
    <cellStyle name="Įprastas 5 4 2 3 2 2 4" xfId="3431"/>
    <cellStyle name="Įprastas 5 4 2 3 2 2 5" xfId="6455"/>
    <cellStyle name="Įprastas 5 4 2 3 2 3" xfId="406"/>
    <cellStyle name="Įprastas 5 4 2 3 2 3 2" xfId="1415"/>
    <cellStyle name="Įprastas 5 4 2 3 2 3 2 2" xfId="4583"/>
    <cellStyle name="Įprastas 5 4 2 3 2 3 2 3" xfId="7607"/>
    <cellStyle name="Įprastas 5 4 2 3 2 3 3" xfId="2423"/>
    <cellStyle name="Įprastas 5 4 2 3 2 3 3 2" xfId="5591"/>
    <cellStyle name="Įprastas 5 4 2 3 2 3 3 3" xfId="8615"/>
    <cellStyle name="Įprastas 5 4 2 3 2 3 4" xfId="3575"/>
    <cellStyle name="Įprastas 5 4 2 3 2 3 5" xfId="6599"/>
    <cellStyle name="Įprastas 5 4 2 3 2 4" xfId="551"/>
    <cellStyle name="Įprastas 5 4 2 3 2 4 2" xfId="1559"/>
    <cellStyle name="Įprastas 5 4 2 3 2 4 2 2" xfId="4727"/>
    <cellStyle name="Įprastas 5 4 2 3 2 4 2 3" xfId="7751"/>
    <cellStyle name="Įprastas 5 4 2 3 2 4 3" xfId="2567"/>
    <cellStyle name="Įprastas 5 4 2 3 2 4 3 2" xfId="5735"/>
    <cellStyle name="Įprastas 5 4 2 3 2 4 3 3" xfId="8759"/>
    <cellStyle name="Įprastas 5 4 2 3 2 4 4" xfId="3719"/>
    <cellStyle name="Įprastas 5 4 2 3 2 4 5" xfId="6743"/>
    <cellStyle name="Įprastas 5 4 2 3 2 5" xfId="695"/>
    <cellStyle name="Įprastas 5 4 2 3 2 5 2" xfId="1703"/>
    <cellStyle name="Įprastas 5 4 2 3 2 5 2 2" xfId="4871"/>
    <cellStyle name="Įprastas 5 4 2 3 2 5 2 3" xfId="7895"/>
    <cellStyle name="Įprastas 5 4 2 3 2 5 3" xfId="2711"/>
    <cellStyle name="Įprastas 5 4 2 3 2 5 3 2" xfId="5879"/>
    <cellStyle name="Įprastas 5 4 2 3 2 5 3 3" xfId="8903"/>
    <cellStyle name="Įprastas 5 4 2 3 2 5 4" xfId="3863"/>
    <cellStyle name="Įprastas 5 4 2 3 2 5 5" xfId="6887"/>
    <cellStyle name="Įprastas 5 4 2 3 2 6" xfId="839"/>
    <cellStyle name="Įprastas 5 4 2 3 2 6 2" xfId="1847"/>
    <cellStyle name="Įprastas 5 4 2 3 2 6 2 2" xfId="5015"/>
    <cellStyle name="Įprastas 5 4 2 3 2 6 2 3" xfId="8039"/>
    <cellStyle name="Įprastas 5 4 2 3 2 6 3" xfId="2855"/>
    <cellStyle name="Įprastas 5 4 2 3 2 6 3 2" xfId="6023"/>
    <cellStyle name="Įprastas 5 4 2 3 2 6 3 3" xfId="9047"/>
    <cellStyle name="Įprastas 5 4 2 3 2 6 4" xfId="4007"/>
    <cellStyle name="Įprastas 5 4 2 3 2 6 5" xfId="7031"/>
    <cellStyle name="Įprastas 5 4 2 3 2 7" xfId="983"/>
    <cellStyle name="Įprastas 5 4 2 3 2 7 2" xfId="1991"/>
    <cellStyle name="Įprastas 5 4 2 3 2 7 2 2" xfId="5159"/>
    <cellStyle name="Įprastas 5 4 2 3 2 7 2 3" xfId="8183"/>
    <cellStyle name="Įprastas 5 4 2 3 2 7 3" xfId="2999"/>
    <cellStyle name="Įprastas 5 4 2 3 2 7 3 2" xfId="6167"/>
    <cellStyle name="Įprastas 5 4 2 3 2 7 3 3" xfId="9191"/>
    <cellStyle name="Įprastas 5 4 2 3 2 7 4" xfId="4151"/>
    <cellStyle name="Įprastas 5 4 2 3 2 7 5" xfId="7175"/>
    <cellStyle name="Įprastas 5 4 2 3 2 8" xfId="1127"/>
    <cellStyle name="Įprastas 5 4 2 3 2 8 2" xfId="4295"/>
    <cellStyle name="Įprastas 5 4 2 3 2 8 3" xfId="7319"/>
    <cellStyle name="Įprastas 5 4 2 3 2 9" xfId="2135"/>
    <cellStyle name="Įprastas 5 4 2 3 2 9 2" xfId="5303"/>
    <cellStyle name="Įprastas 5 4 2 3 2 9 3" xfId="8327"/>
    <cellStyle name="Įprastas 5 4 2 3 3" xfId="166"/>
    <cellStyle name="Įprastas 5 4 2 3 3 10" xfId="3191"/>
    <cellStyle name="Įprastas 5 4 2 3 3 11" xfId="3335"/>
    <cellStyle name="Įprastas 5 4 2 3 3 12" xfId="6359"/>
    <cellStyle name="Įprastas 5 4 2 3 3 2" xfId="310"/>
    <cellStyle name="Įprastas 5 4 2 3 3 2 2" xfId="1319"/>
    <cellStyle name="Įprastas 5 4 2 3 3 2 2 2" xfId="4487"/>
    <cellStyle name="Įprastas 5 4 2 3 3 2 2 3" xfId="7511"/>
    <cellStyle name="Įprastas 5 4 2 3 3 2 3" xfId="2327"/>
    <cellStyle name="Įprastas 5 4 2 3 3 2 3 2" xfId="5495"/>
    <cellStyle name="Įprastas 5 4 2 3 3 2 3 3" xfId="8519"/>
    <cellStyle name="Įprastas 5 4 2 3 3 2 4" xfId="3479"/>
    <cellStyle name="Įprastas 5 4 2 3 3 2 5" xfId="6503"/>
    <cellStyle name="Įprastas 5 4 2 3 3 3" xfId="454"/>
    <cellStyle name="Įprastas 5 4 2 3 3 3 2" xfId="1463"/>
    <cellStyle name="Įprastas 5 4 2 3 3 3 2 2" xfId="4631"/>
    <cellStyle name="Įprastas 5 4 2 3 3 3 2 3" xfId="7655"/>
    <cellStyle name="Įprastas 5 4 2 3 3 3 3" xfId="2471"/>
    <cellStyle name="Įprastas 5 4 2 3 3 3 3 2" xfId="5639"/>
    <cellStyle name="Įprastas 5 4 2 3 3 3 3 3" xfId="8663"/>
    <cellStyle name="Įprastas 5 4 2 3 3 3 4" xfId="3623"/>
    <cellStyle name="Įprastas 5 4 2 3 3 3 5" xfId="6647"/>
    <cellStyle name="Įprastas 5 4 2 3 3 4" xfId="599"/>
    <cellStyle name="Įprastas 5 4 2 3 3 4 2" xfId="1607"/>
    <cellStyle name="Įprastas 5 4 2 3 3 4 2 2" xfId="4775"/>
    <cellStyle name="Įprastas 5 4 2 3 3 4 2 3" xfId="7799"/>
    <cellStyle name="Įprastas 5 4 2 3 3 4 3" xfId="2615"/>
    <cellStyle name="Įprastas 5 4 2 3 3 4 3 2" xfId="5783"/>
    <cellStyle name="Įprastas 5 4 2 3 3 4 3 3" xfId="8807"/>
    <cellStyle name="Įprastas 5 4 2 3 3 4 4" xfId="3767"/>
    <cellStyle name="Įprastas 5 4 2 3 3 4 5" xfId="6791"/>
    <cellStyle name="Įprastas 5 4 2 3 3 5" xfId="743"/>
    <cellStyle name="Įprastas 5 4 2 3 3 5 2" xfId="1751"/>
    <cellStyle name="Įprastas 5 4 2 3 3 5 2 2" xfId="4919"/>
    <cellStyle name="Įprastas 5 4 2 3 3 5 2 3" xfId="7943"/>
    <cellStyle name="Įprastas 5 4 2 3 3 5 3" xfId="2759"/>
    <cellStyle name="Įprastas 5 4 2 3 3 5 3 2" xfId="5927"/>
    <cellStyle name="Įprastas 5 4 2 3 3 5 3 3" xfId="8951"/>
    <cellStyle name="Įprastas 5 4 2 3 3 5 4" xfId="3911"/>
    <cellStyle name="Įprastas 5 4 2 3 3 5 5" xfId="6935"/>
    <cellStyle name="Įprastas 5 4 2 3 3 6" xfId="887"/>
    <cellStyle name="Įprastas 5 4 2 3 3 6 2" xfId="1895"/>
    <cellStyle name="Įprastas 5 4 2 3 3 6 2 2" xfId="5063"/>
    <cellStyle name="Įprastas 5 4 2 3 3 6 2 3" xfId="8087"/>
    <cellStyle name="Įprastas 5 4 2 3 3 6 3" xfId="2903"/>
    <cellStyle name="Įprastas 5 4 2 3 3 6 3 2" xfId="6071"/>
    <cellStyle name="Įprastas 5 4 2 3 3 6 3 3" xfId="9095"/>
    <cellStyle name="Įprastas 5 4 2 3 3 6 4" xfId="4055"/>
    <cellStyle name="Įprastas 5 4 2 3 3 6 5" xfId="7079"/>
    <cellStyle name="Įprastas 5 4 2 3 3 7" xfId="1031"/>
    <cellStyle name="Įprastas 5 4 2 3 3 7 2" xfId="2039"/>
    <cellStyle name="Įprastas 5 4 2 3 3 7 2 2" xfId="5207"/>
    <cellStyle name="Įprastas 5 4 2 3 3 7 2 3" xfId="8231"/>
    <cellStyle name="Įprastas 5 4 2 3 3 7 3" xfId="3047"/>
    <cellStyle name="Įprastas 5 4 2 3 3 7 3 2" xfId="6215"/>
    <cellStyle name="Įprastas 5 4 2 3 3 7 3 3" xfId="9239"/>
    <cellStyle name="Įprastas 5 4 2 3 3 7 4" xfId="4199"/>
    <cellStyle name="Įprastas 5 4 2 3 3 7 5" xfId="7223"/>
    <cellStyle name="Įprastas 5 4 2 3 3 8" xfId="1175"/>
    <cellStyle name="Įprastas 5 4 2 3 3 8 2" xfId="4343"/>
    <cellStyle name="Įprastas 5 4 2 3 3 8 3" xfId="7367"/>
    <cellStyle name="Įprastas 5 4 2 3 3 9" xfId="2183"/>
    <cellStyle name="Įprastas 5 4 2 3 3 9 2" xfId="5351"/>
    <cellStyle name="Įprastas 5 4 2 3 3 9 3" xfId="8375"/>
    <cellStyle name="Įprastas 5 4 2 3 4" xfId="214"/>
    <cellStyle name="Įprastas 5 4 2 3 4 2" xfId="1223"/>
    <cellStyle name="Įprastas 5 4 2 3 4 2 2" xfId="4391"/>
    <cellStyle name="Įprastas 5 4 2 3 4 2 3" xfId="7415"/>
    <cellStyle name="Įprastas 5 4 2 3 4 3" xfId="2231"/>
    <cellStyle name="Įprastas 5 4 2 3 4 3 2" xfId="5399"/>
    <cellStyle name="Įprastas 5 4 2 3 4 3 3" xfId="8423"/>
    <cellStyle name="Įprastas 5 4 2 3 4 4" xfId="3383"/>
    <cellStyle name="Įprastas 5 4 2 3 4 5" xfId="6407"/>
    <cellStyle name="Įprastas 5 4 2 3 5" xfId="358"/>
    <cellStyle name="Įprastas 5 4 2 3 5 2" xfId="1367"/>
    <cellStyle name="Įprastas 5 4 2 3 5 2 2" xfId="4535"/>
    <cellStyle name="Įprastas 5 4 2 3 5 2 3" xfId="7559"/>
    <cellStyle name="Įprastas 5 4 2 3 5 3" xfId="2375"/>
    <cellStyle name="Įprastas 5 4 2 3 5 3 2" xfId="5543"/>
    <cellStyle name="Įprastas 5 4 2 3 5 3 3" xfId="8567"/>
    <cellStyle name="Įprastas 5 4 2 3 5 4" xfId="3527"/>
    <cellStyle name="Įprastas 5 4 2 3 5 5" xfId="6551"/>
    <cellStyle name="Įprastas 5 4 2 3 6" xfId="503"/>
    <cellStyle name="Įprastas 5 4 2 3 6 2" xfId="1511"/>
    <cellStyle name="Įprastas 5 4 2 3 6 2 2" xfId="4679"/>
    <cellStyle name="Įprastas 5 4 2 3 6 2 3" xfId="7703"/>
    <cellStyle name="Įprastas 5 4 2 3 6 3" xfId="2519"/>
    <cellStyle name="Įprastas 5 4 2 3 6 3 2" xfId="5687"/>
    <cellStyle name="Įprastas 5 4 2 3 6 3 3" xfId="8711"/>
    <cellStyle name="Įprastas 5 4 2 3 6 4" xfId="3671"/>
    <cellStyle name="Įprastas 5 4 2 3 6 5" xfId="6695"/>
    <cellStyle name="Įprastas 5 4 2 3 7" xfId="647"/>
    <cellStyle name="Įprastas 5 4 2 3 7 2" xfId="1655"/>
    <cellStyle name="Įprastas 5 4 2 3 7 2 2" xfId="4823"/>
    <cellStyle name="Įprastas 5 4 2 3 7 2 3" xfId="7847"/>
    <cellStyle name="Įprastas 5 4 2 3 7 3" xfId="2663"/>
    <cellStyle name="Įprastas 5 4 2 3 7 3 2" xfId="5831"/>
    <cellStyle name="Įprastas 5 4 2 3 7 3 3" xfId="8855"/>
    <cellStyle name="Įprastas 5 4 2 3 7 4" xfId="3815"/>
    <cellStyle name="Įprastas 5 4 2 3 7 5" xfId="6839"/>
    <cellStyle name="Įprastas 5 4 2 3 8" xfId="791"/>
    <cellStyle name="Įprastas 5 4 2 3 8 2" xfId="1799"/>
    <cellStyle name="Įprastas 5 4 2 3 8 2 2" xfId="4967"/>
    <cellStyle name="Įprastas 5 4 2 3 8 2 3" xfId="7991"/>
    <cellStyle name="Įprastas 5 4 2 3 8 3" xfId="2807"/>
    <cellStyle name="Įprastas 5 4 2 3 8 3 2" xfId="5975"/>
    <cellStyle name="Įprastas 5 4 2 3 8 3 3" xfId="8999"/>
    <cellStyle name="Įprastas 5 4 2 3 8 4" xfId="3959"/>
    <cellStyle name="Įprastas 5 4 2 3 8 5" xfId="6983"/>
    <cellStyle name="Įprastas 5 4 2 3 9" xfId="935"/>
    <cellStyle name="Įprastas 5 4 2 3 9 2" xfId="1943"/>
    <cellStyle name="Įprastas 5 4 2 3 9 2 2" xfId="5111"/>
    <cellStyle name="Įprastas 5 4 2 3 9 2 3" xfId="8135"/>
    <cellStyle name="Įprastas 5 4 2 3 9 3" xfId="2951"/>
    <cellStyle name="Įprastas 5 4 2 3 9 3 2" xfId="6119"/>
    <cellStyle name="Įprastas 5 4 2 3 9 3 3" xfId="9143"/>
    <cellStyle name="Įprastas 5 4 2 3 9 4" xfId="4103"/>
    <cellStyle name="Įprastas 5 4 2 3 9 5" xfId="7127"/>
    <cellStyle name="Įprastas 5 4 2 4" xfId="92"/>
    <cellStyle name="Įprastas 5 4 2 4 10" xfId="3119"/>
    <cellStyle name="Įprastas 5 4 2 4 11" xfId="3263"/>
    <cellStyle name="Įprastas 5 4 2 4 12" xfId="6287"/>
    <cellStyle name="Įprastas 5 4 2 4 2" xfId="238"/>
    <cellStyle name="Įprastas 5 4 2 4 2 2" xfId="1247"/>
    <cellStyle name="Įprastas 5 4 2 4 2 2 2" xfId="4415"/>
    <cellStyle name="Įprastas 5 4 2 4 2 2 3" xfId="7439"/>
    <cellStyle name="Įprastas 5 4 2 4 2 3" xfId="2255"/>
    <cellStyle name="Įprastas 5 4 2 4 2 3 2" xfId="5423"/>
    <cellStyle name="Įprastas 5 4 2 4 2 3 3" xfId="8447"/>
    <cellStyle name="Įprastas 5 4 2 4 2 4" xfId="3407"/>
    <cellStyle name="Įprastas 5 4 2 4 2 5" xfId="6431"/>
    <cellStyle name="Įprastas 5 4 2 4 3" xfId="382"/>
    <cellStyle name="Įprastas 5 4 2 4 3 2" xfId="1391"/>
    <cellStyle name="Įprastas 5 4 2 4 3 2 2" xfId="4559"/>
    <cellStyle name="Įprastas 5 4 2 4 3 2 3" xfId="7583"/>
    <cellStyle name="Įprastas 5 4 2 4 3 3" xfId="2399"/>
    <cellStyle name="Įprastas 5 4 2 4 3 3 2" xfId="5567"/>
    <cellStyle name="Įprastas 5 4 2 4 3 3 3" xfId="8591"/>
    <cellStyle name="Įprastas 5 4 2 4 3 4" xfId="3551"/>
    <cellStyle name="Įprastas 5 4 2 4 3 5" xfId="6575"/>
    <cellStyle name="Įprastas 5 4 2 4 4" xfId="527"/>
    <cellStyle name="Įprastas 5 4 2 4 4 2" xfId="1535"/>
    <cellStyle name="Įprastas 5 4 2 4 4 2 2" xfId="4703"/>
    <cellStyle name="Įprastas 5 4 2 4 4 2 3" xfId="7727"/>
    <cellStyle name="Įprastas 5 4 2 4 4 3" xfId="2543"/>
    <cellStyle name="Įprastas 5 4 2 4 4 3 2" xfId="5711"/>
    <cellStyle name="Įprastas 5 4 2 4 4 3 3" xfId="8735"/>
    <cellStyle name="Įprastas 5 4 2 4 4 4" xfId="3695"/>
    <cellStyle name="Įprastas 5 4 2 4 4 5" xfId="6719"/>
    <cellStyle name="Įprastas 5 4 2 4 5" xfId="671"/>
    <cellStyle name="Įprastas 5 4 2 4 5 2" xfId="1679"/>
    <cellStyle name="Įprastas 5 4 2 4 5 2 2" xfId="4847"/>
    <cellStyle name="Įprastas 5 4 2 4 5 2 3" xfId="7871"/>
    <cellStyle name="Įprastas 5 4 2 4 5 3" xfId="2687"/>
    <cellStyle name="Įprastas 5 4 2 4 5 3 2" xfId="5855"/>
    <cellStyle name="Įprastas 5 4 2 4 5 3 3" xfId="8879"/>
    <cellStyle name="Įprastas 5 4 2 4 5 4" xfId="3839"/>
    <cellStyle name="Įprastas 5 4 2 4 5 5" xfId="6863"/>
    <cellStyle name="Įprastas 5 4 2 4 6" xfId="815"/>
    <cellStyle name="Įprastas 5 4 2 4 6 2" xfId="1823"/>
    <cellStyle name="Įprastas 5 4 2 4 6 2 2" xfId="4991"/>
    <cellStyle name="Įprastas 5 4 2 4 6 2 3" xfId="8015"/>
    <cellStyle name="Įprastas 5 4 2 4 6 3" xfId="2831"/>
    <cellStyle name="Įprastas 5 4 2 4 6 3 2" xfId="5999"/>
    <cellStyle name="Įprastas 5 4 2 4 6 3 3" xfId="9023"/>
    <cellStyle name="Įprastas 5 4 2 4 6 4" xfId="3983"/>
    <cellStyle name="Įprastas 5 4 2 4 6 5" xfId="7007"/>
    <cellStyle name="Įprastas 5 4 2 4 7" xfId="959"/>
    <cellStyle name="Įprastas 5 4 2 4 7 2" xfId="1967"/>
    <cellStyle name="Įprastas 5 4 2 4 7 2 2" xfId="5135"/>
    <cellStyle name="Įprastas 5 4 2 4 7 2 3" xfId="8159"/>
    <cellStyle name="Įprastas 5 4 2 4 7 3" xfId="2975"/>
    <cellStyle name="Įprastas 5 4 2 4 7 3 2" xfId="6143"/>
    <cellStyle name="Įprastas 5 4 2 4 7 3 3" xfId="9167"/>
    <cellStyle name="Įprastas 5 4 2 4 7 4" xfId="4127"/>
    <cellStyle name="Įprastas 5 4 2 4 7 5" xfId="7151"/>
    <cellStyle name="Įprastas 5 4 2 4 8" xfId="1103"/>
    <cellStyle name="Įprastas 5 4 2 4 8 2" xfId="4271"/>
    <cellStyle name="Įprastas 5 4 2 4 8 3" xfId="7295"/>
    <cellStyle name="Įprastas 5 4 2 4 9" xfId="2111"/>
    <cellStyle name="Įprastas 5 4 2 4 9 2" xfId="5279"/>
    <cellStyle name="Įprastas 5 4 2 4 9 3" xfId="8303"/>
    <cellStyle name="Įprastas 5 4 2 5" xfId="142"/>
    <cellStyle name="Įprastas 5 4 2 5 10" xfId="3167"/>
    <cellStyle name="Įprastas 5 4 2 5 11" xfId="3311"/>
    <cellStyle name="Įprastas 5 4 2 5 12" xfId="6335"/>
    <cellStyle name="Įprastas 5 4 2 5 2" xfId="286"/>
    <cellStyle name="Įprastas 5 4 2 5 2 2" xfId="1295"/>
    <cellStyle name="Įprastas 5 4 2 5 2 2 2" xfId="4463"/>
    <cellStyle name="Įprastas 5 4 2 5 2 2 3" xfId="7487"/>
    <cellStyle name="Įprastas 5 4 2 5 2 3" xfId="2303"/>
    <cellStyle name="Įprastas 5 4 2 5 2 3 2" xfId="5471"/>
    <cellStyle name="Įprastas 5 4 2 5 2 3 3" xfId="8495"/>
    <cellStyle name="Įprastas 5 4 2 5 2 4" xfId="3455"/>
    <cellStyle name="Įprastas 5 4 2 5 2 5" xfId="6479"/>
    <cellStyle name="Įprastas 5 4 2 5 3" xfId="430"/>
    <cellStyle name="Įprastas 5 4 2 5 3 2" xfId="1439"/>
    <cellStyle name="Įprastas 5 4 2 5 3 2 2" xfId="4607"/>
    <cellStyle name="Įprastas 5 4 2 5 3 2 3" xfId="7631"/>
    <cellStyle name="Įprastas 5 4 2 5 3 3" xfId="2447"/>
    <cellStyle name="Įprastas 5 4 2 5 3 3 2" xfId="5615"/>
    <cellStyle name="Įprastas 5 4 2 5 3 3 3" xfId="8639"/>
    <cellStyle name="Įprastas 5 4 2 5 3 4" xfId="3599"/>
    <cellStyle name="Įprastas 5 4 2 5 3 5" xfId="6623"/>
    <cellStyle name="Įprastas 5 4 2 5 4" xfId="575"/>
    <cellStyle name="Įprastas 5 4 2 5 4 2" xfId="1583"/>
    <cellStyle name="Įprastas 5 4 2 5 4 2 2" xfId="4751"/>
    <cellStyle name="Įprastas 5 4 2 5 4 2 3" xfId="7775"/>
    <cellStyle name="Įprastas 5 4 2 5 4 3" xfId="2591"/>
    <cellStyle name="Įprastas 5 4 2 5 4 3 2" xfId="5759"/>
    <cellStyle name="Įprastas 5 4 2 5 4 3 3" xfId="8783"/>
    <cellStyle name="Įprastas 5 4 2 5 4 4" xfId="3743"/>
    <cellStyle name="Įprastas 5 4 2 5 4 5" xfId="6767"/>
    <cellStyle name="Įprastas 5 4 2 5 5" xfId="719"/>
    <cellStyle name="Įprastas 5 4 2 5 5 2" xfId="1727"/>
    <cellStyle name="Įprastas 5 4 2 5 5 2 2" xfId="4895"/>
    <cellStyle name="Įprastas 5 4 2 5 5 2 3" xfId="7919"/>
    <cellStyle name="Įprastas 5 4 2 5 5 3" xfId="2735"/>
    <cellStyle name="Įprastas 5 4 2 5 5 3 2" xfId="5903"/>
    <cellStyle name="Įprastas 5 4 2 5 5 3 3" xfId="8927"/>
    <cellStyle name="Įprastas 5 4 2 5 5 4" xfId="3887"/>
    <cellStyle name="Įprastas 5 4 2 5 5 5" xfId="6911"/>
    <cellStyle name="Įprastas 5 4 2 5 6" xfId="863"/>
    <cellStyle name="Įprastas 5 4 2 5 6 2" xfId="1871"/>
    <cellStyle name="Įprastas 5 4 2 5 6 2 2" xfId="5039"/>
    <cellStyle name="Įprastas 5 4 2 5 6 2 3" xfId="8063"/>
    <cellStyle name="Įprastas 5 4 2 5 6 3" xfId="2879"/>
    <cellStyle name="Įprastas 5 4 2 5 6 3 2" xfId="6047"/>
    <cellStyle name="Įprastas 5 4 2 5 6 3 3" xfId="9071"/>
    <cellStyle name="Įprastas 5 4 2 5 6 4" xfId="4031"/>
    <cellStyle name="Įprastas 5 4 2 5 6 5" xfId="7055"/>
    <cellStyle name="Įprastas 5 4 2 5 7" xfId="1007"/>
    <cellStyle name="Įprastas 5 4 2 5 7 2" xfId="2015"/>
    <cellStyle name="Įprastas 5 4 2 5 7 2 2" xfId="5183"/>
    <cellStyle name="Įprastas 5 4 2 5 7 2 3" xfId="8207"/>
    <cellStyle name="Įprastas 5 4 2 5 7 3" xfId="3023"/>
    <cellStyle name="Įprastas 5 4 2 5 7 3 2" xfId="6191"/>
    <cellStyle name="Įprastas 5 4 2 5 7 3 3" xfId="9215"/>
    <cellStyle name="Įprastas 5 4 2 5 7 4" xfId="4175"/>
    <cellStyle name="Įprastas 5 4 2 5 7 5" xfId="7199"/>
    <cellStyle name="Įprastas 5 4 2 5 8" xfId="1151"/>
    <cellStyle name="Įprastas 5 4 2 5 8 2" xfId="4319"/>
    <cellStyle name="Įprastas 5 4 2 5 8 3" xfId="7343"/>
    <cellStyle name="Įprastas 5 4 2 5 9" xfId="2159"/>
    <cellStyle name="Įprastas 5 4 2 5 9 2" xfId="5327"/>
    <cellStyle name="Įprastas 5 4 2 5 9 3" xfId="8351"/>
    <cellStyle name="Įprastas 5 4 2 6" xfId="190"/>
    <cellStyle name="Įprastas 5 4 2 6 2" xfId="1199"/>
    <cellStyle name="Įprastas 5 4 2 6 2 2" xfId="4367"/>
    <cellStyle name="Įprastas 5 4 2 6 2 3" xfId="7391"/>
    <cellStyle name="Įprastas 5 4 2 6 3" xfId="2207"/>
    <cellStyle name="Įprastas 5 4 2 6 3 2" xfId="5375"/>
    <cellStyle name="Įprastas 5 4 2 6 3 3" xfId="8399"/>
    <cellStyle name="Įprastas 5 4 2 6 4" xfId="3359"/>
    <cellStyle name="Įprastas 5 4 2 6 5" xfId="6383"/>
    <cellStyle name="Įprastas 5 4 2 7" xfId="334"/>
    <cellStyle name="Įprastas 5 4 2 7 2" xfId="1343"/>
    <cellStyle name="Įprastas 5 4 2 7 2 2" xfId="4511"/>
    <cellStyle name="Įprastas 5 4 2 7 2 3" xfId="7535"/>
    <cellStyle name="Įprastas 5 4 2 7 3" xfId="2351"/>
    <cellStyle name="Įprastas 5 4 2 7 3 2" xfId="5519"/>
    <cellStyle name="Įprastas 5 4 2 7 3 3" xfId="8543"/>
    <cellStyle name="Įprastas 5 4 2 7 4" xfId="3503"/>
    <cellStyle name="Įprastas 5 4 2 7 5" xfId="6527"/>
    <cellStyle name="Įprastas 5 4 2 8" xfId="479"/>
    <cellStyle name="Įprastas 5 4 2 8 2" xfId="1487"/>
    <cellStyle name="Įprastas 5 4 2 8 2 2" xfId="4655"/>
    <cellStyle name="Įprastas 5 4 2 8 2 3" xfId="7679"/>
    <cellStyle name="Įprastas 5 4 2 8 3" xfId="2495"/>
    <cellStyle name="Įprastas 5 4 2 8 3 2" xfId="5663"/>
    <cellStyle name="Įprastas 5 4 2 8 3 3" xfId="8687"/>
    <cellStyle name="Įprastas 5 4 2 8 4" xfId="3647"/>
    <cellStyle name="Įprastas 5 4 2 8 5" xfId="6671"/>
    <cellStyle name="Įprastas 5 4 2 9" xfId="623"/>
    <cellStyle name="Įprastas 5 4 2 9 2" xfId="1631"/>
    <cellStyle name="Įprastas 5 4 2 9 2 2" xfId="4799"/>
    <cellStyle name="Įprastas 5 4 2 9 2 3" xfId="7823"/>
    <cellStyle name="Įprastas 5 4 2 9 3" xfId="2639"/>
    <cellStyle name="Įprastas 5 4 2 9 3 2" xfId="5807"/>
    <cellStyle name="Įprastas 5 4 2 9 3 3" xfId="8831"/>
    <cellStyle name="Įprastas 5 4 2 9 4" xfId="3791"/>
    <cellStyle name="Įprastas 5 4 2 9 5" xfId="6815"/>
    <cellStyle name="Įprastas 5 4 2_8 priedas" xfId="54"/>
    <cellStyle name="Įprastas 5 4 3" xfId="42"/>
    <cellStyle name="Įprastas 5 4 3 10" xfId="918"/>
    <cellStyle name="Įprastas 5 4 3 10 2" xfId="1926"/>
    <cellStyle name="Įprastas 5 4 3 10 2 2" xfId="5094"/>
    <cellStyle name="Įprastas 5 4 3 10 2 3" xfId="8118"/>
    <cellStyle name="Įprastas 5 4 3 10 3" xfId="2934"/>
    <cellStyle name="Įprastas 5 4 3 10 3 2" xfId="6102"/>
    <cellStyle name="Įprastas 5 4 3 10 3 3" xfId="9126"/>
    <cellStyle name="Įprastas 5 4 3 10 4" xfId="4086"/>
    <cellStyle name="Įprastas 5 4 3 10 5" xfId="7110"/>
    <cellStyle name="Įprastas 5 4 3 11" xfId="1062"/>
    <cellStyle name="Įprastas 5 4 3 11 2" xfId="4230"/>
    <cellStyle name="Įprastas 5 4 3 11 3" xfId="7254"/>
    <cellStyle name="Įprastas 5 4 3 12" xfId="2070"/>
    <cellStyle name="Įprastas 5 4 3 12 2" xfId="5238"/>
    <cellStyle name="Įprastas 5 4 3 12 3" xfId="8262"/>
    <cellStyle name="Įprastas 5 4 3 13" xfId="3078"/>
    <cellStyle name="Įprastas 5 4 3 14" xfId="3222"/>
    <cellStyle name="Įprastas 5 4 3 15" xfId="6246"/>
    <cellStyle name="Įprastas 5 4 3 2" xfId="73"/>
    <cellStyle name="Įprastas 5 4 3 2 10" xfId="1086"/>
    <cellStyle name="Įprastas 5 4 3 2 10 2" xfId="4254"/>
    <cellStyle name="Įprastas 5 4 3 2 10 3" xfId="7278"/>
    <cellStyle name="Įprastas 5 4 3 2 11" xfId="2094"/>
    <cellStyle name="Įprastas 5 4 3 2 11 2" xfId="5262"/>
    <cellStyle name="Įprastas 5 4 3 2 11 3" xfId="8286"/>
    <cellStyle name="Įprastas 5 4 3 2 12" xfId="3102"/>
    <cellStyle name="Įprastas 5 4 3 2 13" xfId="3246"/>
    <cellStyle name="Įprastas 5 4 3 2 14" xfId="6270"/>
    <cellStyle name="Įprastas 5 4 3 2 2" xfId="123"/>
    <cellStyle name="Įprastas 5 4 3 2 2 10" xfId="3150"/>
    <cellStyle name="Įprastas 5 4 3 2 2 11" xfId="3294"/>
    <cellStyle name="Įprastas 5 4 3 2 2 12" xfId="6318"/>
    <cellStyle name="Įprastas 5 4 3 2 2 2" xfId="269"/>
    <cellStyle name="Įprastas 5 4 3 2 2 2 2" xfId="1278"/>
    <cellStyle name="Įprastas 5 4 3 2 2 2 2 2" xfId="4446"/>
    <cellStyle name="Įprastas 5 4 3 2 2 2 2 3" xfId="7470"/>
    <cellStyle name="Įprastas 5 4 3 2 2 2 3" xfId="2286"/>
    <cellStyle name="Įprastas 5 4 3 2 2 2 3 2" xfId="5454"/>
    <cellStyle name="Įprastas 5 4 3 2 2 2 3 3" xfId="8478"/>
    <cellStyle name="Įprastas 5 4 3 2 2 2 4" xfId="3438"/>
    <cellStyle name="Įprastas 5 4 3 2 2 2 5" xfId="6462"/>
    <cellStyle name="Įprastas 5 4 3 2 2 3" xfId="413"/>
    <cellStyle name="Įprastas 5 4 3 2 2 3 2" xfId="1422"/>
    <cellStyle name="Įprastas 5 4 3 2 2 3 2 2" xfId="4590"/>
    <cellStyle name="Įprastas 5 4 3 2 2 3 2 3" xfId="7614"/>
    <cellStyle name="Įprastas 5 4 3 2 2 3 3" xfId="2430"/>
    <cellStyle name="Įprastas 5 4 3 2 2 3 3 2" xfId="5598"/>
    <cellStyle name="Įprastas 5 4 3 2 2 3 3 3" xfId="8622"/>
    <cellStyle name="Įprastas 5 4 3 2 2 3 4" xfId="3582"/>
    <cellStyle name="Įprastas 5 4 3 2 2 3 5" xfId="6606"/>
    <cellStyle name="Įprastas 5 4 3 2 2 4" xfId="558"/>
    <cellStyle name="Įprastas 5 4 3 2 2 4 2" xfId="1566"/>
    <cellStyle name="Įprastas 5 4 3 2 2 4 2 2" xfId="4734"/>
    <cellStyle name="Įprastas 5 4 3 2 2 4 2 3" xfId="7758"/>
    <cellStyle name="Įprastas 5 4 3 2 2 4 3" xfId="2574"/>
    <cellStyle name="Įprastas 5 4 3 2 2 4 3 2" xfId="5742"/>
    <cellStyle name="Įprastas 5 4 3 2 2 4 3 3" xfId="8766"/>
    <cellStyle name="Įprastas 5 4 3 2 2 4 4" xfId="3726"/>
    <cellStyle name="Įprastas 5 4 3 2 2 4 5" xfId="6750"/>
    <cellStyle name="Įprastas 5 4 3 2 2 5" xfId="702"/>
    <cellStyle name="Įprastas 5 4 3 2 2 5 2" xfId="1710"/>
    <cellStyle name="Įprastas 5 4 3 2 2 5 2 2" xfId="4878"/>
    <cellStyle name="Įprastas 5 4 3 2 2 5 2 3" xfId="7902"/>
    <cellStyle name="Įprastas 5 4 3 2 2 5 3" xfId="2718"/>
    <cellStyle name="Įprastas 5 4 3 2 2 5 3 2" xfId="5886"/>
    <cellStyle name="Įprastas 5 4 3 2 2 5 3 3" xfId="8910"/>
    <cellStyle name="Įprastas 5 4 3 2 2 5 4" xfId="3870"/>
    <cellStyle name="Įprastas 5 4 3 2 2 5 5" xfId="6894"/>
    <cellStyle name="Įprastas 5 4 3 2 2 6" xfId="846"/>
    <cellStyle name="Įprastas 5 4 3 2 2 6 2" xfId="1854"/>
    <cellStyle name="Įprastas 5 4 3 2 2 6 2 2" xfId="5022"/>
    <cellStyle name="Įprastas 5 4 3 2 2 6 2 3" xfId="8046"/>
    <cellStyle name="Įprastas 5 4 3 2 2 6 3" xfId="2862"/>
    <cellStyle name="Įprastas 5 4 3 2 2 6 3 2" xfId="6030"/>
    <cellStyle name="Įprastas 5 4 3 2 2 6 3 3" xfId="9054"/>
    <cellStyle name="Įprastas 5 4 3 2 2 6 4" xfId="4014"/>
    <cellStyle name="Įprastas 5 4 3 2 2 6 5" xfId="7038"/>
    <cellStyle name="Įprastas 5 4 3 2 2 7" xfId="990"/>
    <cellStyle name="Įprastas 5 4 3 2 2 7 2" xfId="1998"/>
    <cellStyle name="Įprastas 5 4 3 2 2 7 2 2" xfId="5166"/>
    <cellStyle name="Įprastas 5 4 3 2 2 7 2 3" xfId="8190"/>
    <cellStyle name="Įprastas 5 4 3 2 2 7 3" xfId="3006"/>
    <cellStyle name="Įprastas 5 4 3 2 2 7 3 2" xfId="6174"/>
    <cellStyle name="Įprastas 5 4 3 2 2 7 3 3" xfId="9198"/>
    <cellStyle name="Įprastas 5 4 3 2 2 7 4" xfId="4158"/>
    <cellStyle name="Įprastas 5 4 3 2 2 7 5" xfId="7182"/>
    <cellStyle name="Įprastas 5 4 3 2 2 8" xfId="1134"/>
    <cellStyle name="Įprastas 5 4 3 2 2 8 2" xfId="4302"/>
    <cellStyle name="Įprastas 5 4 3 2 2 8 3" xfId="7326"/>
    <cellStyle name="Įprastas 5 4 3 2 2 9" xfId="2142"/>
    <cellStyle name="Įprastas 5 4 3 2 2 9 2" xfId="5310"/>
    <cellStyle name="Įprastas 5 4 3 2 2 9 3" xfId="8334"/>
    <cellStyle name="Įprastas 5 4 3 2 3" xfId="173"/>
    <cellStyle name="Įprastas 5 4 3 2 3 10" xfId="3198"/>
    <cellStyle name="Įprastas 5 4 3 2 3 11" xfId="3342"/>
    <cellStyle name="Įprastas 5 4 3 2 3 12" xfId="6366"/>
    <cellStyle name="Įprastas 5 4 3 2 3 2" xfId="317"/>
    <cellStyle name="Įprastas 5 4 3 2 3 2 2" xfId="1326"/>
    <cellStyle name="Įprastas 5 4 3 2 3 2 2 2" xfId="4494"/>
    <cellStyle name="Įprastas 5 4 3 2 3 2 2 3" xfId="7518"/>
    <cellStyle name="Įprastas 5 4 3 2 3 2 3" xfId="2334"/>
    <cellStyle name="Įprastas 5 4 3 2 3 2 3 2" xfId="5502"/>
    <cellStyle name="Įprastas 5 4 3 2 3 2 3 3" xfId="8526"/>
    <cellStyle name="Įprastas 5 4 3 2 3 2 4" xfId="3486"/>
    <cellStyle name="Įprastas 5 4 3 2 3 2 5" xfId="6510"/>
    <cellStyle name="Įprastas 5 4 3 2 3 3" xfId="461"/>
    <cellStyle name="Įprastas 5 4 3 2 3 3 2" xfId="1470"/>
    <cellStyle name="Įprastas 5 4 3 2 3 3 2 2" xfId="4638"/>
    <cellStyle name="Įprastas 5 4 3 2 3 3 2 3" xfId="7662"/>
    <cellStyle name="Įprastas 5 4 3 2 3 3 3" xfId="2478"/>
    <cellStyle name="Įprastas 5 4 3 2 3 3 3 2" xfId="5646"/>
    <cellStyle name="Įprastas 5 4 3 2 3 3 3 3" xfId="8670"/>
    <cellStyle name="Įprastas 5 4 3 2 3 3 4" xfId="3630"/>
    <cellStyle name="Įprastas 5 4 3 2 3 3 5" xfId="6654"/>
    <cellStyle name="Įprastas 5 4 3 2 3 4" xfId="606"/>
    <cellStyle name="Įprastas 5 4 3 2 3 4 2" xfId="1614"/>
    <cellStyle name="Įprastas 5 4 3 2 3 4 2 2" xfId="4782"/>
    <cellStyle name="Įprastas 5 4 3 2 3 4 2 3" xfId="7806"/>
    <cellStyle name="Įprastas 5 4 3 2 3 4 3" xfId="2622"/>
    <cellStyle name="Įprastas 5 4 3 2 3 4 3 2" xfId="5790"/>
    <cellStyle name="Įprastas 5 4 3 2 3 4 3 3" xfId="8814"/>
    <cellStyle name="Įprastas 5 4 3 2 3 4 4" xfId="3774"/>
    <cellStyle name="Įprastas 5 4 3 2 3 4 5" xfId="6798"/>
    <cellStyle name="Įprastas 5 4 3 2 3 5" xfId="750"/>
    <cellStyle name="Įprastas 5 4 3 2 3 5 2" xfId="1758"/>
    <cellStyle name="Įprastas 5 4 3 2 3 5 2 2" xfId="4926"/>
    <cellStyle name="Įprastas 5 4 3 2 3 5 2 3" xfId="7950"/>
    <cellStyle name="Įprastas 5 4 3 2 3 5 3" xfId="2766"/>
    <cellStyle name="Įprastas 5 4 3 2 3 5 3 2" xfId="5934"/>
    <cellStyle name="Įprastas 5 4 3 2 3 5 3 3" xfId="8958"/>
    <cellStyle name="Įprastas 5 4 3 2 3 5 4" xfId="3918"/>
    <cellStyle name="Įprastas 5 4 3 2 3 5 5" xfId="6942"/>
    <cellStyle name="Įprastas 5 4 3 2 3 6" xfId="894"/>
    <cellStyle name="Įprastas 5 4 3 2 3 6 2" xfId="1902"/>
    <cellStyle name="Įprastas 5 4 3 2 3 6 2 2" xfId="5070"/>
    <cellStyle name="Įprastas 5 4 3 2 3 6 2 3" xfId="8094"/>
    <cellStyle name="Įprastas 5 4 3 2 3 6 3" xfId="2910"/>
    <cellStyle name="Įprastas 5 4 3 2 3 6 3 2" xfId="6078"/>
    <cellStyle name="Įprastas 5 4 3 2 3 6 3 3" xfId="9102"/>
    <cellStyle name="Įprastas 5 4 3 2 3 6 4" xfId="4062"/>
    <cellStyle name="Įprastas 5 4 3 2 3 6 5" xfId="7086"/>
    <cellStyle name="Įprastas 5 4 3 2 3 7" xfId="1038"/>
    <cellStyle name="Įprastas 5 4 3 2 3 7 2" xfId="2046"/>
    <cellStyle name="Įprastas 5 4 3 2 3 7 2 2" xfId="5214"/>
    <cellStyle name="Įprastas 5 4 3 2 3 7 2 3" xfId="8238"/>
    <cellStyle name="Įprastas 5 4 3 2 3 7 3" xfId="3054"/>
    <cellStyle name="Įprastas 5 4 3 2 3 7 3 2" xfId="6222"/>
    <cellStyle name="Įprastas 5 4 3 2 3 7 3 3" xfId="9246"/>
    <cellStyle name="Įprastas 5 4 3 2 3 7 4" xfId="4206"/>
    <cellStyle name="Įprastas 5 4 3 2 3 7 5" xfId="7230"/>
    <cellStyle name="Įprastas 5 4 3 2 3 8" xfId="1182"/>
    <cellStyle name="Įprastas 5 4 3 2 3 8 2" xfId="4350"/>
    <cellStyle name="Įprastas 5 4 3 2 3 8 3" xfId="7374"/>
    <cellStyle name="Įprastas 5 4 3 2 3 9" xfId="2190"/>
    <cellStyle name="Įprastas 5 4 3 2 3 9 2" xfId="5358"/>
    <cellStyle name="Įprastas 5 4 3 2 3 9 3" xfId="8382"/>
    <cellStyle name="Įprastas 5 4 3 2 4" xfId="221"/>
    <cellStyle name="Įprastas 5 4 3 2 4 2" xfId="1230"/>
    <cellStyle name="Įprastas 5 4 3 2 4 2 2" xfId="4398"/>
    <cellStyle name="Įprastas 5 4 3 2 4 2 3" xfId="7422"/>
    <cellStyle name="Įprastas 5 4 3 2 4 3" xfId="2238"/>
    <cellStyle name="Įprastas 5 4 3 2 4 3 2" xfId="5406"/>
    <cellStyle name="Įprastas 5 4 3 2 4 3 3" xfId="8430"/>
    <cellStyle name="Įprastas 5 4 3 2 4 4" xfId="3390"/>
    <cellStyle name="Įprastas 5 4 3 2 4 5" xfId="6414"/>
    <cellStyle name="Įprastas 5 4 3 2 5" xfId="365"/>
    <cellStyle name="Įprastas 5 4 3 2 5 2" xfId="1374"/>
    <cellStyle name="Įprastas 5 4 3 2 5 2 2" xfId="4542"/>
    <cellStyle name="Įprastas 5 4 3 2 5 2 3" xfId="7566"/>
    <cellStyle name="Įprastas 5 4 3 2 5 3" xfId="2382"/>
    <cellStyle name="Įprastas 5 4 3 2 5 3 2" xfId="5550"/>
    <cellStyle name="Įprastas 5 4 3 2 5 3 3" xfId="8574"/>
    <cellStyle name="Įprastas 5 4 3 2 5 4" xfId="3534"/>
    <cellStyle name="Įprastas 5 4 3 2 5 5" xfId="6558"/>
    <cellStyle name="Įprastas 5 4 3 2 6" xfId="510"/>
    <cellStyle name="Įprastas 5 4 3 2 6 2" xfId="1518"/>
    <cellStyle name="Įprastas 5 4 3 2 6 2 2" xfId="4686"/>
    <cellStyle name="Įprastas 5 4 3 2 6 2 3" xfId="7710"/>
    <cellStyle name="Įprastas 5 4 3 2 6 3" xfId="2526"/>
    <cellStyle name="Įprastas 5 4 3 2 6 3 2" xfId="5694"/>
    <cellStyle name="Įprastas 5 4 3 2 6 3 3" xfId="8718"/>
    <cellStyle name="Įprastas 5 4 3 2 6 4" xfId="3678"/>
    <cellStyle name="Įprastas 5 4 3 2 6 5" xfId="6702"/>
    <cellStyle name="Įprastas 5 4 3 2 7" xfId="654"/>
    <cellStyle name="Įprastas 5 4 3 2 7 2" xfId="1662"/>
    <cellStyle name="Įprastas 5 4 3 2 7 2 2" xfId="4830"/>
    <cellStyle name="Įprastas 5 4 3 2 7 2 3" xfId="7854"/>
    <cellStyle name="Įprastas 5 4 3 2 7 3" xfId="2670"/>
    <cellStyle name="Įprastas 5 4 3 2 7 3 2" xfId="5838"/>
    <cellStyle name="Įprastas 5 4 3 2 7 3 3" xfId="8862"/>
    <cellStyle name="Įprastas 5 4 3 2 7 4" xfId="3822"/>
    <cellStyle name="Įprastas 5 4 3 2 7 5" xfId="6846"/>
    <cellStyle name="Įprastas 5 4 3 2 8" xfId="798"/>
    <cellStyle name="Įprastas 5 4 3 2 8 2" xfId="1806"/>
    <cellStyle name="Įprastas 5 4 3 2 8 2 2" xfId="4974"/>
    <cellStyle name="Įprastas 5 4 3 2 8 2 3" xfId="7998"/>
    <cellStyle name="Įprastas 5 4 3 2 8 3" xfId="2814"/>
    <cellStyle name="Įprastas 5 4 3 2 8 3 2" xfId="5982"/>
    <cellStyle name="Įprastas 5 4 3 2 8 3 3" xfId="9006"/>
    <cellStyle name="Įprastas 5 4 3 2 8 4" xfId="3966"/>
    <cellStyle name="Įprastas 5 4 3 2 8 5" xfId="6990"/>
    <cellStyle name="Įprastas 5 4 3 2 9" xfId="942"/>
    <cellStyle name="Įprastas 5 4 3 2 9 2" xfId="1950"/>
    <cellStyle name="Įprastas 5 4 3 2 9 2 2" xfId="5118"/>
    <cellStyle name="Įprastas 5 4 3 2 9 2 3" xfId="8142"/>
    <cellStyle name="Įprastas 5 4 3 2 9 3" xfId="2958"/>
    <cellStyle name="Įprastas 5 4 3 2 9 3 2" xfId="6126"/>
    <cellStyle name="Įprastas 5 4 3 2 9 3 3" xfId="9150"/>
    <cellStyle name="Įprastas 5 4 3 2 9 4" xfId="4110"/>
    <cellStyle name="Įprastas 5 4 3 2 9 5" xfId="7134"/>
    <cellStyle name="Įprastas 5 4 3 3" xfId="99"/>
    <cellStyle name="Įprastas 5 4 3 3 10" xfId="3126"/>
    <cellStyle name="Įprastas 5 4 3 3 11" xfId="3270"/>
    <cellStyle name="Įprastas 5 4 3 3 12" xfId="6294"/>
    <cellStyle name="Įprastas 5 4 3 3 2" xfId="245"/>
    <cellStyle name="Įprastas 5 4 3 3 2 2" xfId="1254"/>
    <cellStyle name="Įprastas 5 4 3 3 2 2 2" xfId="4422"/>
    <cellStyle name="Įprastas 5 4 3 3 2 2 3" xfId="7446"/>
    <cellStyle name="Įprastas 5 4 3 3 2 3" xfId="2262"/>
    <cellStyle name="Įprastas 5 4 3 3 2 3 2" xfId="5430"/>
    <cellStyle name="Įprastas 5 4 3 3 2 3 3" xfId="8454"/>
    <cellStyle name="Įprastas 5 4 3 3 2 4" xfId="3414"/>
    <cellStyle name="Įprastas 5 4 3 3 2 5" xfId="6438"/>
    <cellStyle name="Įprastas 5 4 3 3 3" xfId="389"/>
    <cellStyle name="Įprastas 5 4 3 3 3 2" xfId="1398"/>
    <cellStyle name="Įprastas 5 4 3 3 3 2 2" xfId="4566"/>
    <cellStyle name="Įprastas 5 4 3 3 3 2 3" xfId="7590"/>
    <cellStyle name="Įprastas 5 4 3 3 3 3" xfId="2406"/>
    <cellStyle name="Įprastas 5 4 3 3 3 3 2" xfId="5574"/>
    <cellStyle name="Įprastas 5 4 3 3 3 3 3" xfId="8598"/>
    <cellStyle name="Įprastas 5 4 3 3 3 4" xfId="3558"/>
    <cellStyle name="Įprastas 5 4 3 3 3 5" xfId="6582"/>
    <cellStyle name="Įprastas 5 4 3 3 4" xfId="534"/>
    <cellStyle name="Įprastas 5 4 3 3 4 2" xfId="1542"/>
    <cellStyle name="Įprastas 5 4 3 3 4 2 2" xfId="4710"/>
    <cellStyle name="Įprastas 5 4 3 3 4 2 3" xfId="7734"/>
    <cellStyle name="Įprastas 5 4 3 3 4 3" xfId="2550"/>
    <cellStyle name="Įprastas 5 4 3 3 4 3 2" xfId="5718"/>
    <cellStyle name="Įprastas 5 4 3 3 4 3 3" xfId="8742"/>
    <cellStyle name="Įprastas 5 4 3 3 4 4" xfId="3702"/>
    <cellStyle name="Įprastas 5 4 3 3 4 5" xfId="6726"/>
    <cellStyle name="Įprastas 5 4 3 3 5" xfId="678"/>
    <cellStyle name="Įprastas 5 4 3 3 5 2" xfId="1686"/>
    <cellStyle name="Įprastas 5 4 3 3 5 2 2" xfId="4854"/>
    <cellStyle name="Įprastas 5 4 3 3 5 2 3" xfId="7878"/>
    <cellStyle name="Įprastas 5 4 3 3 5 3" xfId="2694"/>
    <cellStyle name="Įprastas 5 4 3 3 5 3 2" xfId="5862"/>
    <cellStyle name="Įprastas 5 4 3 3 5 3 3" xfId="8886"/>
    <cellStyle name="Įprastas 5 4 3 3 5 4" xfId="3846"/>
    <cellStyle name="Įprastas 5 4 3 3 5 5" xfId="6870"/>
    <cellStyle name="Įprastas 5 4 3 3 6" xfId="822"/>
    <cellStyle name="Įprastas 5 4 3 3 6 2" xfId="1830"/>
    <cellStyle name="Įprastas 5 4 3 3 6 2 2" xfId="4998"/>
    <cellStyle name="Įprastas 5 4 3 3 6 2 3" xfId="8022"/>
    <cellStyle name="Įprastas 5 4 3 3 6 3" xfId="2838"/>
    <cellStyle name="Įprastas 5 4 3 3 6 3 2" xfId="6006"/>
    <cellStyle name="Įprastas 5 4 3 3 6 3 3" xfId="9030"/>
    <cellStyle name="Įprastas 5 4 3 3 6 4" xfId="3990"/>
    <cellStyle name="Įprastas 5 4 3 3 6 5" xfId="7014"/>
    <cellStyle name="Įprastas 5 4 3 3 7" xfId="966"/>
    <cellStyle name="Įprastas 5 4 3 3 7 2" xfId="1974"/>
    <cellStyle name="Įprastas 5 4 3 3 7 2 2" xfId="5142"/>
    <cellStyle name="Įprastas 5 4 3 3 7 2 3" xfId="8166"/>
    <cellStyle name="Įprastas 5 4 3 3 7 3" xfId="2982"/>
    <cellStyle name="Įprastas 5 4 3 3 7 3 2" xfId="6150"/>
    <cellStyle name="Įprastas 5 4 3 3 7 3 3" xfId="9174"/>
    <cellStyle name="Įprastas 5 4 3 3 7 4" xfId="4134"/>
    <cellStyle name="Įprastas 5 4 3 3 7 5" xfId="7158"/>
    <cellStyle name="Įprastas 5 4 3 3 8" xfId="1110"/>
    <cellStyle name="Įprastas 5 4 3 3 8 2" xfId="4278"/>
    <cellStyle name="Įprastas 5 4 3 3 8 3" xfId="7302"/>
    <cellStyle name="Įprastas 5 4 3 3 9" xfId="2118"/>
    <cellStyle name="Įprastas 5 4 3 3 9 2" xfId="5286"/>
    <cellStyle name="Įprastas 5 4 3 3 9 3" xfId="8310"/>
    <cellStyle name="Įprastas 5 4 3 4" xfId="149"/>
    <cellStyle name="Įprastas 5 4 3 4 10" xfId="3174"/>
    <cellStyle name="Įprastas 5 4 3 4 11" xfId="3318"/>
    <cellStyle name="Įprastas 5 4 3 4 12" xfId="6342"/>
    <cellStyle name="Įprastas 5 4 3 4 2" xfId="293"/>
    <cellStyle name="Įprastas 5 4 3 4 2 2" xfId="1302"/>
    <cellStyle name="Įprastas 5 4 3 4 2 2 2" xfId="4470"/>
    <cellStyle name="Įprastas 5 4 3 4 2 2 3" xfId="7494"/>
    <cellStyle name="Įprastas 5 4 3 4 2 3" xfId="2310"/>
    <cellStyle name="Įprastas 5 4 3 4 2 3 2" xfId="5478"/>
    <cellStyle name="Įprastas 5 4 3 4 2 3 3" xfId="8502"/>
    <cellStyle name="Įprastas 5 4 3 4 2 4" xfId="3462"/>
    <cellStyle name="Įprastas 5 4 3 4 2 5" xfId="6486"/>
    <cellStyle name="Įprastas 5 4 3 4 3" xfId="437"/>
    <cellStyle name="Įprastas 5 4 3 4 3 2" xfId="1446"/>
    <cellStyle name="Įprastas 5 4 3 4 3 2 2" xfId="4614"/>
    <cellStyle name="Įprastas 5 4 3 4 3 2 3" xfId="7638"/>
    <cellStyle name="Įprastas 5 4 3 4 3 3" xfId="2454"/>
    <cellStyle name="Įprastas 5 4 3 4 3 3 2" xfId="5622"/>
    <cellStyle name="Įprastas 5 4 3 4 3 3 3" xfId="8646"/>
    <cellStyle name="Įprastas 5 4 3 4 3 4" xfId="3606"/>
    <cellStyle name="Įprastas 5 4 3 4 3 5" xfId="6630"/>
    <cellStyle name="Įprastas 5 4 3 4 4" xfId="582"/>
    <cellStyle name="Įprastas 5 4 3 4 4 2" xfId="1590"/>
    <cellStyle name="Įprastas 5 4 3 4 4 2 2" xfId="4758"/>
    <cellStyle name="Įprastas 5 4 3 4 4 2 3" xfId="7782"/>
    <cellStyle name="Įprastas 5 4 3 4 4 3" xfId="2598"/>
    <cellStyle name="Įprastas 5 4 3 4 4 3 2" xfId="5766"/>
    <cellStyle name="Įprastas 5 4 3 4 4 3 3" xfId="8790"/>
    <cellStyle name="Įprastas 5 4 3 4 4 4" xfId="3750"/>
    <cellStyle name="Įprastas 5 4 3 4 4 5" xfId="6774"/>
    <cellStyle name="Įprastas 5 4 3 4 5" xfId="726"/>
    <cellStyle name="Įprastas 5 4 3 4 5 2" xfId="1734"/>
    <cellStyle name="Įprastas 5 4 3 4 5 2 2" xfId="4902"/>
    <cellStyle name="Įprastas 5 4 3 4 5 2 3" xfId="7926"/>
    <cellStyle name="Įprastas 5 4 3 4 5 3" xfId="2742"/>
    <cellStyle name="Įprastas 5 4 3 4 5 3 2" xfId="5910"/>
    <cellStyle name="Įprastas 5 4 3 4 5 3 3" xfId="8934"/>
    <cellStyle name="Įprastas 5 4 3 4 5 4" xfId="3894"/>
    <cellStyle name="Įprastas 5 4 3 4 5 5" xfId="6918"/>
    <cellStyle name="Įprastas 5 4 3 4 6" xfId="870"/>
    <cellStyle name="Įprastas 5 4 3 4 6 2" xfId="1878"/>
    <cellStyle name="Įprastas 5 4 3 4 6 2 2" xfId="5046"/>
    <cellStyle name="Įprastas 5 4 3 4 6 2 3" xfId="8070"/>
    <cellStyle name="Įprastas 5 4 3 4 6 3" xfId="2886"/>
    <cellStyle name="Įprastas 5 4 3 4 6 3 2" xfId="6054"/>
    <cellStyle name="Įprastas 5 4 3 4 6 3 3" xfId="9078"/>
    <cellStyle name="Įprastas 5 4 3 4 6 4" xfId="4038"/>
    <cellStyle name="Įprastas 5 4 3 4 6 5" xfId="7062"/>
    <cellStyle name="Įprastas 5 4 3 4 7" xfId="1014"/>
    <cellStyle name="Įprastas 5 4 3 4 7 2" xfId="2022"/>
    <cellStyle name="Įprastas 5 4 3 4 7 2 2" xfId="5190"/>
    <cellStyle name="Įprastas 5 4 3 4 7 2 3" xfId="8214"/>
    <cellStyle name="Įprastas 5 4 3 4 7 3" xfId="3030"/>
    <cellStyle name="Įprastas 5 4 3 4 7 3 2" xfId="6198"/>
    <cellStyle name="Įprastas 5 4 3 4 7 3 3" xfId="9222"/>
    <cellStyle name="Įprastas 5 4 3 4 7 4" xfId="4182"/>
    <cellStyle name="Įprastas 5 4 3 4 7 5" xfId="7206"/>
    <cellStyle name="Įprastas 5 4 3 4 8" xfId="1158"/>
    <cellStyle name="Įprastas 5 4 3 4 8 2" xfId="4326"/>
    <cellStyle name="Įprastas 5 4 3 4 8 3" xfId="7350"/>
    <cellStyle name="Įprastas 5 4 3 4 9" xfId="2166"/>
    <cellStyle name="Įprastas 5 4 3 4 9 2" xfId="5334"/>
    <cellStyle name="Įprastas 5 4 3 4 9 3" xfId="8358"/>
    <cellStyle name="Įprastas 5 4 3 5" xfId="197"/>
    <cellStyle name="Įprastas 5 4 3 5 2" xfId="1206"/>
    <cellStyle name="Įprastas 5 4 3 5 2 2" xfId="4374"/>
    <cellStyle name="Įprastas 5 4 3 5 2 3" xfId="7398"/>
    <cellStyle name="Įprastas 5 4 3 5 3" xfId="2214"/>
    <cellStyle name="Įprastas 5 4 3 5 3 2" xfId="5382"/>
    <cellStyle name="Įprastas 5 4 3 5 3 3" xfId="8406"/>
    <cellStyle name="Įprastas 5 4 3 5 4" xfId="3366"/>
    <cellStyle name="Įprastas 5 4 3 5 5" xfId="6390"/>
    <cellStyle name="Įprastas 5 4 3 6" xfId="341"/>
    <cellStyle name="Įprastas 5 4 3 6 2" xfId="1350"/>
    <cellStyle name="Įprastas 5 4 3 6 2 2" xfId="4518"/>
    <cellStyle name="Įprastas 5 4 3 6 2 3" xfId="7542"/>
    <cellStyle name="Įprastas 5 4 3 6 3" xfId="2358"/>
    <cellStyle name="Įprastas 5 4 3 6 3 2" xfId="5526"/>
    <cellStyle name="Įprastas 5 4 3 6 3 3" xfId="8550"/>
    <cellStyle name="Įprastas 5 4 3 6 4" xfId="3510"/>
    <cellStyle name="Įprastas 5 4 3 6 5" xfId="6534"/>
    <cellStyle name="Įprastas 5 4 3 7" xfId="486"/>
    <cellStyle name="Įprastas 5 4 3 7 2" xfId="1494"/>
    <cellStyle name="Įprastas 5 4 3 7 2 2" xfId="4662"/>
    <cellStyle name="Įprastas 5 4 3 7 2 3" xfId="7686"/>
    <cellStyle name="Įprastas 5 4 3 7 3" xfId="2502"/>
    <cellStyle name="Įprastas 5 4 3 7 3 2" xfId="5670"/>
    <cellStyle name="Įprastas 5 4 3 7 3 3" xfId="8694"/>
    <cellStyle name="Įprastas 5 4 3 7 4" xfId="3654"/>
    <cellStyle name="Įprastas 5 4 3 7 5" xfId="6678"/>
    <cellStyle name="Įprastas 5 4 3 8" xfId="630"/>
    <cellStyle name="Įprastas 5 4 3 8 2" xfId="1638"/>
    <cellStyle name="Įprastas 5 4 3 8 2 2" xfId="4806"/>
    <cellStyle name="Įprastas 5 4 3 8 2 3" xfId="7830"/>
    <cellStyle name="Įprastas 5 4 3 8 3" xfId="2646"/>
    <cellStyle name="Įprastas 5 4 3 8 3 2" xfId="5814"/>
    <cellStyle name="Įprastas 5 4 3 8 3 3" xfId="8838"/>
    <cellStyle name="Įprastas 5 4 3 8 4" xfId="3798"/>
    <cellStyle name="Įprastas 5 4 3 8 5" xfId="6822"/>
    <cellStyle name="Įprastas 5 4 3 9" xfId="774"/>
    <cellStyle name="Įprastas 5 4 3 9 2" xfId="1782"/>
    <cellStyle name="Įprastas 5 4 3 9 2 2" xfId="4950"/>
    <cellStyle name="Įprastas 5 4 3 9 2 3" xfId="7974"/>
    <cellStyle name="Įprastas 5 4 3 9 3" xfId="2790"/>
    <cellStyle name="Įprastas 5 4 3 9 3 2" xfId="5958"/>
    <cellStyle name="Įprastas 5 4 3 9 3 3" xfId="8982"/>
    <cellStyle name="Įprastas 5 4 3 9 4" xfId="3942"/>
    <cellStyle name="Įprastas 5 4 3 9 5" xfId="6966"/>
    <cellStyle name="Įprastas 5 4 4" xfId="61"/>
    <cellStyle name="Įprastas 5 4 4 10" xfId="1074"/>
    <cellStyle name="Įprastas 5 4 4 10 2" xfId="4242"/>
    <cellStyle name="Įprastas 5 4 4 10 3" xfId="7266"/>
    <cellStyle name="Įprastas 5 4 4 11" xfId="2082"/>
    <cellStyle name="Įprastas 5 4 4 11 2" xfId="5250"/>
    <cellStyle name="Įprastas 5 4 4 11 3" xfId="8274"/>
    <cellStyle name="Įprastas 5 4 4 12" xfId="3090"/>
    <cellStyle name="Įprastas 5 4 4 13" xfId="3234"/>
    <cellStyle name="Įprastas 5 4 4 14" xfId="6258"/>
    <cellStyle name="Įprastas 5 4 4 2" xfId="111"/>
    <cellStyle name="Įprastas 5 4 4 2 10" xfId="3138"/>
    <cellStyle name="Įprastas 5 4 4 2 11" xfId="3282"/>
    <cellStyle name="Įprastas 5 4 4 2 12" xfId="6306"/>
    <cellStyle name="Įprastas 5 4 4 2 2" xfId="257"/>
    <cellStyle name="Įprastas 5 4 4 2 2 2" xfId="1266"/>
    <cellStyle name="Įprastas 5 4 4 2 2 2 2" xfId="4434"/>
    <cellStyle name="Įprastas 5 4 4 2 2 2 3" xfId="7458"/>
    <cellStyle name="Įprastas 5 4 4 2 2 3" xfId="2274"/>
    <cellStyle name="Įprastas 5 4 4 2 2 3 2" xfId="5442"/>
    <cellStyle name="Įprastas 5 4 4 2 2 3 3" xfId="8466"/>
    <cellStyle name="Įprastas 5 4 4 2 2 4" xfId="3426"/>
    <cellStyle name="Įprastas 5 4 4 2 2 5" xfId="6450"/>
    <cellStyle name="Įprastas 5 4 4 2 3" xfId="401"/>
    <cellStyle name="Įprastas 5 4 4 2 3 2" xfId="1410"/>
    <cellStyle name="Įprastas 5 4 4 2 3 2 2" xfId="4578"/>
    <cellStyle name="Įprastas 5 4 4 2 3 2 3" xfId="7602"/>
    <cellStyle name="Įprastas 5 4 4 2 3 3" xfId="2418"/>
    <cellStyle name="Įprastas 5 4 4 2 3 3 2" xfId="5586"/>
    <cellStyle name="Įprastas 5 4 4 2 3 3 3" xfId="8610"/>
    <cellStyle name="Įprastas 5 4 4 2 3 4" xfId="3570"/>
    <cellStyle name="Įprastas 5 4 4 2 3 5" xfId="6594"/>
    <cellStyle name="Įprastas 5 4 4 2 4" xfId="546"/>
    <cellStyle name="Įprastas 5 4 4 2 4 2" xfId="1554"/>
    <cellStyle name="Įprastas 5 4 4 2 4 2 2" xfId="4722"/>
    <cellStyle name="Įprastas 5 4 4 2 4 2 3" xfId="7746"/>
    <cellStyle name="Įprastas 5 4 4 2 4 3" xfId="2562"/>
    <cellStyle name="Įprastas 5 4 4 2 4 3 2" xfId="5730"/>
    <cellStyle name="Įprastas 5 4 4 2 4 3 3" xfId="8754"/>
    <cellStyle name="Įprastas 5 4 4 2 4 4" xfId="3714"/>
    <cellStyle name="Įprastas 5 4 4 2 4 5" xfId="6738"/>
    <cellStyle name="Įprastas 5 4 4 2 5" xfId="690"/>
    <cellStyle name="Įprastas 5 4 4 2 5 2" xfId="1698"/>
    <cellStyle name="Įprastas 5 4 4 2 5 2 2" xfId="4866"/>
    <cellStyle name="Įprastas 5 4 4 2 5 2 3" xfId="7890"/>
    <cellStyle name="Įprastas 5 4 4 2 5 3" xfId="2706"/>
    <cellStyle name="Įprastas 5 4 4 2 5 3 2" xfId="5874"/>
    <cellStyle name="Įprastas 5 4 4 2 5 3 3" xfId="8898"/>
    <cellStyle name="Įprastas 5 4 4 2 5 4" xfId="3858"/>
    <cellStyle name="Įprastas 5 4 4 2 5 5" xfId="6882"/>
    <cellStyle name="Įprastas 5 4 4 2 6" xfId="834"/>
    <cellStyle name="Įprastas 5 4 4 2 6 2" xfId="1842"/>
    <cellStyle name="Įprastas 5 4 4 2 6 2 2" xfId="5010"/>
    <cellStyle name="Įprastas 5 4 4 2 6 2 3" xfId="8034"/>
    <cellStyle name="Įprastas 5 4 4 2 6 3" xfId="2850"/>
    <cellStyle name="Įprastas 5 4 4 2 6 3 2" xfId="6018"/>
    <cellStyle name="Įprastas 5 4 4 2 6 3 3" xfId="9042"/>
    <cellStyle name="Įprastas 5 4 4 2 6 4" xfId="4002"/>
    <cellStyle name="Įprastas 5 4 4 2 6 5" xfId="7026"/>
    <cellStyle name="Įprastas 5 4 4 2 7" xfId="978"/>
    <cellStyle name="Įprastas 5 4 4 2 7 2" xfId="1986"/>
    <cellStyle name="Įprastas 5 4 4 2 7 2 2" xfId="5154"/>
    <cellStyle name="Įprastas 5 4 4 2 7 2 3" xfId="8178"/>
    <cellStyle name="Įprastas 5 4 4 2 7 3" xfId="2994"/>
    <cellStyle name="Įprastas 5 4 4 2 7 3 2" xfId="6162"/>
    <cellStyle name="Įprastas 5 4 4 2 7 3 3" xfId="9186"/>
    <cellStyle name="Įprastas 5 4 4 2 7 4" xfId="4146"/>
    <cellStyle name="Įprastas 5 4 4 2 7 5" xfId="7170"/>
    <cellStyle name="Įprastas 5 4 4 2 8" xfId="1122"/>
    <cellStyle name="Įprastas 5 4 4 2 8 2" xfId="4290"/>
    <cellStyle name="Įprastas 5 4 4 2 8 3" xfId="7314"/>
    <cellStyle name="Įprastas 5 4 4 2 9" xfId="2130"/>
    <cellStyle name="Įprastas 5 4 4 2 9 2" xfId="5298"/>
    <cellStyle name="Įprastas 5 4 4 2 9 3" xfId="8322"/>
    <cellStyle name="Įprastas 5 4 4 3" xfId="161"/>
    <cellStyle name="Įprastas 5 4 4 3 10" xfId="3186"/>
    <cellStyle name="Įprastas 5 4 4 3 11" xfId="3330"/>
    <cellStyle name="Įprastas 5 4 4 3 12" xfId="6354"/>
    <cellStyle name="Įprastas 5 4 4 3 2" xfId="305"/>
    <cellStyle name="Įprastas 5 4 4 3 2 2" xfId="1314"/>
    <cellStyle name="Įprastas 5 4 4 3 2 2 2" xfId="4482"/>
    <cellStyle name="Įprastas 5 4 4 3 2 2 3" xfId="7506"/>
    <cellStyle name="Įprastas 5 4 4 3 2 3" xfId="2322"/>
    <cellStyle name="Įprastas 5 4 4 3 2 3 2" xfId="5490"/>
    <cellStyle name="Įprastas 5 4 4 3 2 3 3" xfId="8514"/>
    <cellStyle name="Įprastas 5 4 4 3 2 4" xfId="3474"/>
    <cellStyle name="Įprastas 5 4 4 3 2 5" xfId="6498"/>
    <cellStyle name="Įprastas 5 4 4 3 3" xfId="449"/>
    <cellStyle name="Įprastas 5 4 4 3 3 2" xfId="1458"/>
    <cellStyle name="Įprastas 5 4 4 3 3 2 2" xfId="4626"/>
    <cellStyle name="Įprastas 5 4 4 3 3 2 3" xfId="7650"/>
    <cellStyle name="Įprastas 5 4 4 3 3 3" xfId="2466"/>
    <cellStyle name="Įprastas 5 4 4 3 3 3 2" xfId="5634"/>
    <cellStyle name="Įprastas 5 4 4 3 3 3 3" xfId="8658"/>
    <cellStyle name="Įprastas 5 4 4 3 3 4" xfId="3618"/>
    <cellStyle name="Įprastas 5 4 4 3 3 5" xfId="6642"/>
    <cellStyle name="Įprastas 5 4 4 3 4" xfId="594"/>
    <cellStyle name="Įprastas 5 4 4 3 4 2" xfId="1602"/>
    <cellStyle name="Įprastas 5 4 4 3 4 2 2" xfId="4770"/>
    <cellStyle name="Įprastas 5 4 4 3 4 2 3" xfId="7794"/>
    <cellStyle name="Įprastas 5 4 4 3 4 3" xfId="2610"/>
    <cellStyle name="Įprastas 5 4 4 3 4 3 2" xfId="5778"/>
    <cellStyle name="Įprastas 5 4 4 3 4 3 3" xfId="8802"/>
    <cellStyle name="Įprastas 5 4 4 3 4 4" xfId="3762"/>
    <cellStyle name="Įprastas 5 4 4 3 4 5" xfId="6786"/>
    <cellStyle name="Įprastas 5 4 4 3 5" xfId="738"/>
    <cellStyle name="Įprastas 5 4 4 3 5 2" xfId="1746"/>
    <cellStyle name="Įprastas 5 4 4 3 5 2 2" xfId="4914"/>
    <cellStyle name="Įprastas 5 4 4 3 5 2 3" xfId="7938"/>
    <cellStyle name="Įprastas 5 4 4 3 5 3" xfId="2754"/>
    <cellStyle name="Įprastas 5 4 4 3 5 3 2" xfId="5922"/>
    <cellStyle name="Įprastas 5 4 4 3 5 3 3" xfId="8946"/>
    <cellStyle name="Įprastas 5 4 4 3 5 4" xfId="3906"/>
    <cellStyle name="Įprastas 5 4 4 3 5 5" xfId="6930"/>
    <cellStyle name="Įprastas 5 4 4 3 6" xfId="882"/>
    <cellStyle name="Įprastas 5 4 4 3 6 2" xfId="1890"/>
    <cellStyle name="Įprastas 5 4 4 3 6 2 2" xfId="5058"/>
    <cellStyle name="Įprastas 5 4 4 3 6 2 3" xfId="8082"/>
    <cellStyle name="Įprastas 5 4 4 3 6 3" xfId="2898"/>
    <cellStyle name="Įprastas 5 4 4 3 6 3 2" xfId="6066"/>
    <cellStyle name="Įprastas 5 4 4 3 6 3 3" xfId="9090"/>
    <cellStyle name="Įprastas 5 4 4 3 6 4" xfId="4050"/>
    <cellStyle name="Įprastas 5 4 4 3 6 5" xfId="7074"/>
    <cellStyle name="Įprastas 5 4 4 3 7" xfId="1026"/>
    <cellStyle name="Įprastas 5 4 4 3 7 2" xfId="2034"/>
    <cellStyle name="Įprastas 5 4 4 3 7 2 2" xfId="5202"/>
    <cellStyle name="Įprastas 5 4 4 3 7 2 3" xfId="8226"/>
    <cellStyle name="Įprastas 5 4 4 3 7 3" xfId="3042"/>
    <cellStyle name="Įprastas 5 4 4 3 7 3 2" xfId="6210"/>
    <cellStyle name="Įprastas 5 4 4 3 7 3 3" xfId="9234"/>
    <cellStyle name="Įprastas 5 4 4 3 7 4" xfId="4194"/>
    <cellStyle name="Įprastas 5 4 4 3 7 5" xfId="7218"/>
    <cellStyle name="Įprastas 5 4 4 3 8" xfId="1170"/>
    <cellStyle name="Įprastas 5 4 4 3 8 2" xfId="4338"/>
    <cellStyle name="Įprastas 5 4 4 3 8 3" xfId="7362"/>
    <cellStyle name="Įprastas 5 4 4 3 9" xfId="2178"/>
    <cellStyle name="Įprastas 5 4 4 3 9 2" xfId="5346"/>
    <cellStyle name="Įprastas 5 4 4 3 9 3" xfId="8370"/>
    <cellStyle name="Įprastas 5 4 4 4" xfId="209"/>
    <cellStyle name="Įprastas 5 4 4 4 2" xfId="1218"/>
    <cellStyle name="Įprastas 5 4 4 4 2 2" xfId="4386"/>
    <cellStyle name="Įprastas 5 4 4 4 2 3" xfId="7410"/>
    <cellStyle name="Įprastas 5 4 4 4 3" xfId="2226"/>
    <cellStyle name="Įprastas 5 4 4 4 3 2" xfId="5394"/>
    <cellStyle name="Įprastas 5 4 4 4 3 3" xfId="8418"/>
    <cellStyle name="Įprastas 5 4 4 4 4" xfId="3378"/>
    <cellStyle name="Įprastas 5 4 4 4 5" xfId="6402"/>
    <cellStyle name="Įprastas 5 4 4 5" xfId="353"/>
    <cellStyle name="Įprastas 5 4 4 5 2" xfId="1362"/>
    <cellStyle name="Įprastas 5 4 4 5 2 2" xfId="4530"/>
    <cellStyle name="Įprastas 5 4 4 5 2 3" xfId="7554"/>
    <cellStyle name="Įprastas 5 4 4 5 3" xfId="2370"/>
    <cellStyle name="Įprastas 5 4 4 5 3 2" xfId="5538"/>
    <cellStyle name="Įprastas 5 4 4 5 3 3" xfId="8562"/>
    <cellStyle name="Įprastas 5 4 4 5 4" xfId="3522"/>
    <cellStyle name="Įprastas 5 4 4 5 5" xfId="6546"/>
    <cellStyle name="Įprastas 5 4 4 6" xfId="498"/>
    <cellStyle name="Įprastas 5 4 4 6 2" xfId="1506"/>
    <cellStyle name="Įprastas 5 4 4 6 2 2" xfId="4674"/>
    <cellStyle name="Įprastas 5 4 4 6 2 3" xfId="7698"/>
    <cellStyle name="Įprastas 5 4 4 6 3" xfId="2514"/>
    <cellStyle name="Įprastas 5 4 4 6 3 2" xfId="5682"/>
    <cellStyle name="Įprastas 5 4 4 6 3 3" xfId="8706"/>
    <cellStyle name="Įprastas 5 4 4 6 4" xfId="3666"/>
    <cellStyle name="Įprastas 5 4 4 6 5" xfId="6690"/>
    <cellStyle name="Įprastas 5 4 4 7" xfId="642"/>
    <cellStyle name="Įprastas 5 4 4 7 2" xfId="1650"/>
    <cellStyle name="Įprastas 5 4 4 7 2 2" xfId="4818"/>
    <cellStyle name="Įprastas 5 4 4 7 2 3" xfId="7842"/>
    <cellStyle name="Įprastas 5 4 4 7 3" xfId="2658"/>
    <cellStyle name="Įprastas 5 4 4 7 3 2" xfId="5826"/>
    <cellStyle name="Įprastas 5 4 4 7 3 3" xfId="8850"/>
    <cellStyle name="Įprastas 5 4 4 7 4" xfId="3810"/>
    <cellStyle name="Įprastas 5 4 4 7 5" xfId="6834"/>
    <cellStyle name="Įprastas 5 4 4 8" xfId="786"/>
    <cellStyle name="Įprastas 5 4 4 8 2" xfId="1794"/>
    <cellStyle name="Įprastas 5 4 4 8 2 2" xfId="4962"/>
    <cellStyle name="Įprastas 5 4 4 8 2 3" xfId="7986"/>
    <cellStyle name="Įprastas 5 4 4 8 3" xfId="2802"/>
    <cellStyle name="Įprastas 5 4 4 8 3 2" xfId="5970"/>
    <cellStyle name="Įprastas 5 4 4 8 3 3" xfId="8994"/>
    <cellStyle name="Įprastas 5 4 4 8 4" xfId="3954"/>
    <cellStyle name="Įprastas 5 4 4 8 5" xfId="6978"/>
    <cellStyle name="Įprastas 5 4 4 9" xfId="930"/>
    <cellStyle name="Įprastas 5 4 4 9 2" xfId="1938"/>
    <cellStyle name="Įprastas 5 4 4 9 2 2" xfId="5106"/>
    <cellStyle name="Įprastas 5 4 4 9 2 3" xfId="8130"/>
    <cellStyle name="Įprastas 5 4 4 9 3" xfId="2946"/>
    <cellStyle name="Įprastas 5 4 4 9 3 2" xfId="6114"/>
    <cellStyle name="Įprastas 5 4 4 9 3 3" xfId="9138"/>
    <cellStyle name="Įprastas 5 4 4 9 4" xfId="4098"/>
    <cellStyle name="Įprastas 5 4 4 9 5" xfId="7122"/>
    <cellStyle name="Įprastas 5 4 5" xfId="85"/>
    <cellStyle name="Įprastas 5 4 5 10" xfId="3114"/>
    <cellStyle name="Įprastas 5 4 5 11" xfId="3258"/>
    <cellStyle name="Įprastas 5 4 5 12" xfId="6282"/>
    <cellStyle name="Įprastas 5 4 5 2" xfId="233"/>
    <cellStyle name="Įprastas 5 4 5 2 2" xfId="1242"/>
    <cellStyle name="Įprastas 5 4 5 2 2 2" xfId="4410"/>
    <cellStyle name="Įprastas 5 4 5 2 2 3" xfId="7434"/>
    <cellStyle name="Įprastas 5 4 5 2 3" xfId="2250"/>
    <cellStyle name="Įprastas 5 4 5 2 3 2" xfId="5418"/>
    <cellStyle name="Įprastas 5 4 5 2 3 3" xfId="8442"/>
    <cellStyle name="Įprastas 5 4 5 2 4" xfId="3402"/>
    <cellStyle name="Įprastas 5 4 5 2 5" xfId="6426"/>
    <cellStyle name="Įprastas 5 4 5 3" xfId="377"/>
    <cellStyle name="Įprastas 5 4 5 3 2" xfId="1386"/>
    <cellStyle name="Įprastas 5 4 5 3 2 2" xfId="4554"/>
    <cellStyle name="Įprastas 5 4 5 3 2 3" xfId="7578"/>
    <cellStyle name="Įprastas 5 4 5 3 3" xfId="2394"/>
    <cellStyle name="Įprastas 5 4 5 3 3 2" xfId="5562"/>
    <cellStyle name="Įprastas 5 4 5 3 3 3" xfId="8586"/>
    <cellStyle name="Įprastas 5 4 5 3 4" xfId="3546"/>
    <cellStyle name="Įprastas 5 4 5 3 5" xfId="6570"/>
    <cellStyle name="Įprastas 5 4 5 4" xfId="522"/>
    <cellStyle name="Įprastas 5 4 5 4 2" xfId="1530"/>
    <cellStyle name="Įprastas 5 4 5 4 2 2" xfId="4698"/>
    <cellStyle name="Įprastas 5 4 5 4 2 3" xfId="7722"/>
    <cellStyle name="Įprastas 5 4 5 4 3" xfId="2538"/>
    <cellStyle name="Įprastas 5 4 5 4 3 2" xfId="5706"/>
    <cellStyle name="Įprastas 5 4 5 4 3 3" xfId="8730"/>
    <cellStyle name="Įprastas 5 4 5 4 4" xfId="3690"/>
    <cellStyle name="Įprastas 5 4 5 4 5" xfId="6714"/>
    <cellStyle name="Įprastas 5 4 5 5" xfId="666"/>
    <cellStyle name="Įprastas 5 4 5 5 2" xfId="1674"/>
    <cellStyle name="Įprastas 5 4 5 5 2 2" xfId="4842"/>
    <cellStyle name="Įprastas 5 4 5 5 2 3" xfId="7866"/>
    <cellStyle name="Įprastas 5 4 5 5 3" xfId="2682"/>
    <cellStyle name="Įprastas 5 4 5 5 3 2" xfId="5850"/>
    <cellStyle name="Įprastas 5 4 5 5 3 3" xfId="8874"/>
    <cellStyle name="Įprastas 5 4 5 5 4" xfId="3834"/>
    <cellStyle name="Įprastas 5 4 5 5 5" xfId="6858"/>
    <cellStyle name="Įprastas 5 4 5 6" xfId="810"/>
    <cellStyle name="Įprastas 5 4 5 6 2" xfId="1818"/>
    <cellStyle name="Įprastas 5 4 5 6 2 2" xfId="4986"/>
    <cellStyle name="Įprastas 5 4 5 6 2 3" xfId="8010"/>
    <cellStyle name="Įprastas 5 4 5 6 3" xfId="2826"/>
    <cellStyle name="Įprastas 5 4 5 6 3 2" xfId="5994"/>
    <cellStyle name="Įprastas 5 4 5 6 3 3" xfId="9018"/>
    <cellStyle name="Įprastas 5 4 5 6 4" xfId="3978"/>
    <cellStyle name="Įprastas 5 4 5 6 5" xfId="7002"/>
    <cellStyle name="Įprastas 5 4 5 7" xfId="954"/>
    <cellStyle name="Įprastas 5 4 5 7 2" xfId="1962"/>
    <cellStyle name="Įprastas 5 4 5 7 2 2" xfId="5130"/>
    <cellStyle name="Įprastas 5 4 5 7 2 3" xfId="8154"/>
    <cellStyle name="Įprastas 5 4 5 7 3" xfId="2970"/>
    <cellStyle name="Įprastas 5 4 5 7 3 2" xfId="6138"/>
    <cellStyle name="Įprastas 5 4 5 7 3 3" xfId="9162"/>
    <cellStyle name="Įprastas 5 4 5 7 4" xfId="4122"/>
    <cellStyle name="Įprastas 5 4 5 7 5" xfId="7146"/>
    <cellStyle name="Įprastas 5 4 5 8" xfId="1098"/>
    <cellStyle name="Įprastas 5 4 5 8 2" xfId="4266"/>
    <cellStyle name="Įprastas 5 4 5 8 3" xfId="7290"/>
    <cellStyle name="Įprastas 5 4 5 9" xfId="2106"/>
    <cellStyle name="Įprastas 5 4 5 9 2" xfId="5274"/>
    <cellStyle name="Įprastas 5 4 5 9 3" xfId="8298"/>
    <cellStyle name="Įprastas 5 4 6" xfId="135"/>
    <cellStyle name="Įprastas 5 4 6 10" xfId="3162"/>
    <cellStyle name="Įprastas 5 4 6 11" xfId="3306"/>
    <cellStyle name="Įprastas 5 4 6 12" xfId="6330"/>
    <cellStyle name="Įprastas 5 4 6 2" xfId="281"/>
    <cellStyle name="Įprastas 5 4 6 2 2" xfId="1290"/>
    <cellStyle name="Įprastas 5 4 6 2 2 2" xfId="4458"/>
    <cellStyle name="Įprastas 5 4 6 2 2 3" xfId="7482"/>
    <cellStyle name="Įprastas 5 4 6 2 3" xfId="2298"/>
    <cellStyle name="Įprastas 5 4 6 2 3 2" xfId="5466"/>
    <cellStyle name="Įprastas 5 4 6 2 3 3" xfId="8490"/>
    <cellStyle name="Įprastas 5 4 6 2 4" xfId="3450"/>
    <cellStyle name="Įprastas 5 4 6 2 5" xfId="6474"/>
    <cellStyle name="Įprastas 5 4 6 3" xfId="425"/>
    <cellStyle name="Įprastas 5 4 6 3 2" xfId="1434"/>
    <cellStyle name="Įprastas 5 4 6 3 2 2" xfId="4602"/>
    <cellStyle name="Įprastas 5 4 6 3 2 3" xfId="7626"/>
    <cellStyle name="Įprastas 5 4 6 3 3" xfId="2442"/>
    <cellStyle name="Įprastas 5 4 6 3 3 2" xfId="5610"/>
    <cellStyle name="Įprastas 5 4 6 3 3 3" xfId="8634"/>
    <cellStyle name="Įprastas 5 4 6 3 4" xfId="3594"/>
    <cellStyle name="Įprastas 5 4 6 3 5" xfId="6618"/>
    <cellStyle name="Įprastas 5 4 6 4" xfId="570"/>
    <cellStyle name="Įprastas 5 4 6 4 2" xfId="1578"/>
    <cellStyle name="Įprastas 5 4 6 4 2 2" xfId="4746"/>
    <cellStyle name="Įprastas 5 4 6 4 2 3" xfId="7770"/>
    <cellStyle name="Įprastas 5 4 6 4 3" xfId="2586"/>
    <cellStyle name="Įprastas 5 4 6 4 3 2" xfId="5754"/>
    <cellStyle name="Įprastas 5 4 6 4 3 3" xfId="8778"/>
    <cellStyle name="Įprastas 5 4 6 4 4" xfId="3738"/>
    <cellStyle name="Įprastas 5 4 6 4 5" xfId="6762"/>
    <cellStyle name="Įprastas 5 4 6 5" xfId="714"/>
    <cellStyle name="Įprastas 5 4 6 5 2" xfId="1722"/>
    <cellStyle name="Įprastas 5 4 6 5 2 2" xfId="4890"/>
    <cellStyle name="Įprastas 5 4 6 5 2 3" xfId="7914"/>
    <cellStyle name="Įprastas 5 4 6 5 3" xfId="2730"/>
    <cellStyle name="Įprastas 5 4 6 5 3 2" xfId="5898"/>
    <cellStyle name="Įprastas 5 4 6 5 3 3" xfId="8922"/>
    <cellStyle name="Įprastas 5 4 6 5 4" xfId="3882"/>
    <cellStyle name="Įprastas 5 4 6 5 5" xfId="6906"/>
    <cellStyle name="Įprastas 5 4 6 6" xfId="858"/>
    <cellStyle name="Įprastas 5 4 6 6 2" xfId="1866"/>
    <cellStyle name="Įprastas 5 4 6 6 2 2" xfId="5034"/>
    <cellStyle name="Įprastas 5 4 6 6 2 3" xfId="8058"/>
    <cellStyle name="Įprastas 5 4 6 6 3" xfId="2874"/>
    <cellStyle name="Įprastas 5 4 6 6 3 2" xfId="6042"/>
    <cellStyle name="Įprastas 5 4 6 6 3 3" xfId="9066"/>
    <cellStyle name="Įprastas 5 4 6 6 4" xfId="4026"/>
    <cellStyle name="Įprastas 5 4 6 6 5" xfId="7050"/>
    <cellStyle name="Įprastas 5 4 6 7" xfId="1002"/>
    <cellStyle name="Įprastas 5 4 6 7 2" xfId="2010"/>
    <cellStyle name="Įprastas 5 4 6 7 2 2" xfId="5178"/>
    <cellStyle name="Įprastas 5 4 6 7 2 3" xfId="8202"/>
    <cellStyle name="Įprastas 5 4 6 7 3" xfId="3018"/>
    <cellStyle name="Įprastas 5 4 6 7 3 2" xfId="6186"/>
    <cellStyle name="Įprastas 5 4 6 7 3 3" xfId="9210"/>
    <cellStyle name="Įprastas 5 4 6 7 4" xfId="4170"/>
    <cellStyle name="Įprastas 5 4 6 7 5" xfId="7194"/>
    <cellStyle name="Įprastas 5 4 6 8" xfId="1146"/>
    <cellStyle name="Įprastas 5 4 6 8 2" xfId="4314"/>
    <cellStyle name="Įprastas 5 4 6 8 3" xfId="7338"/>
    <cellStyle name="Įprastas 5 4 6 9" xfId="2154"/>
    <cellStyle name="Įprastas 5 4 6 9 2" xfId="5322"/>
    <cellStyle name="Įprastas 5 4 6 9 3" xfId="8346"/>
    <cellStyle name="Įprastas 5 4 7" xfId="185"/>
    <cellStyle name="Įprastas 5 4 7 2" xfId="1194"/>
    <cellStyle name="Įprastas 5 4 7 2 2" xfId="4362"/>
    <cellStyle name="Įprastas 5 4 7 2 3" xfId="7386"/>
    <cellStyle name="Įprastas 5 4 7 3" xfId="2202"/>
    <cellStyle name="Įprastas 5 4 7 3 2" xfId="5370"/>
    <cellStyle name="Įprastas 5 4 7 3 3" xfId="8394"/>
    <cellStyle name="Įprastas 5 4 7 4" xfId="3354"/>
    <cellStyle name="Įprastas 5 4 7 5" xfId="6378"/>
    <cellStyle name="Įprastas 5 4 8" xfId="329"/>
    <cellStyle name="Įprastas 5 4 8 2" xfId="1338"/>
    <cellStyle name="Įprastas 5 4 8 2 2" xfId="4506"/>
    <cellStyle name="Įprastas 5 4 8 2 3" xfId="7530"/>
    <cellStyle name="Įprastas 5 4 8 3" xfId="2346"/>
    <cellStyle name="Įprastas 5 4 8 3 2" xfId="5514"/>
    <cellStyle name="Įprastas 5 4 8 3 3" xfId="8538"/>
    <cellStyle name="Įprastas 5 4 8 4" xfId="3498"/>
    <cellStyle name="Įprastas 5 4 8 5" xfId="6522"/>
    <cellStyle name="Įprastas 5 4 9" xfId="474"/>
    <cellStyle name="Įprastas 5 4 9 2" xfId="1482"/>
    <cellStyle name="Įprastas 5 4 9 2 2" xfId="4650"/>
    <cellStyle name="Įprastas 5 4 9 2 3" xfId="7674"/>
    <cellStyle name="Įprastas 5 4 9 3" xfId="2490"/>
    <cellStyle name="Įprastas 5 4 9 3 2" xfId="5658"/>
    <cellStyle name="Įprastas 5 4 9 3 3" xfId="8682"/>
    <cellStyle name="Įprastas 5 4 9 4" xfId="3642"/>
    <cellStyle name="Įprastas 5 4 9 5" xfId="6666"/>
    <cellStyle name="Įprastas 5 4_8 priedas" xfId="34"/>
    <cellStyle name="Įprastas 5 5" xfId="25"/>
    <cellStyle name="Įprastas 5 5 10" xfId="763"/>
    <cellStyle name="Įprastas 5 5 10 2" xfId="1771"/>
    <cellStyle name="Įprastas 5 5 10 2 2" xfId="4939"/>
    <cellStyle name="Įprastas 5 5 10 2 3" xfId="7963"/>
    <cellStyle name="Įprastas 5 5 10 3" xfId="2779"/>
    <cellStyle name="Įprastas 5 5 10 3 2" xfId="5947"/>
    <cellStyle name="Įprastas 5 5 10 3 3" xfId="8971"/>
    <cellStyle name="Įprastas 5 5 10 4" xfId="3931"/>
    <cellStyle name="Įprastas 5 5 10 5" xfId="6955"/>
    <cellStyle name="Įprastas 5 5 11" xfId="907"/>
    <cellStyle name="Įprastas 5 5 11 2" xfId="1915"/>
    <cellStyle name="Įprastas 5 5 11 2 2" xfId="5083"/>
    <cellStyle name="Įprastas 5 5 11 2 3" xfId="8107"/>
    <cellStyle name="Įprastas 5 5 11 3" xfId="2923"/>
    <cellStyle name="Įprastas 5 5 11 3 2" xfId="6091"/>
    <cellStyle name="Įprastas 5 5 11 3 3" xfId="9115"/>
    <cellStyle name="Įprastas 5 5 11 4" xfId="4075"/>
    <cellStyle name="Įprastas 5 5 11 5" xfId="7099"/>
    <cellStyle name="Įprastas 5 5 12" xfId="1051"/>
    <cellStyle name="Įprastas 5 5 12 2" xfId="4219"/>
    <cellStyle name="Įprastas 5 5 12 3" xfId="7243"/>
    <cellStyle name="Įprastas 5 5 13" xfId="2059"/>
    <cellStyle name="Įprastas 5 5 13 2" xfId="5227"/>
    <cellStyle name="Įprastas 5 5 13 3" xfId="8251"/>
    <cellStyle name="Įprastas 5 5 14" xfId="3067"/>
    <cellStyle name="Įprastas 5 5 15" xfId="3211"/>
    <cellStyle name="Įprastas 5 5 16" xfId="6235"/>
    <cellStyle name="Įprastas 5 5 2" xfId="43"/>
    <cellStyle name="Įprastas 5 5 2 10" xfId="919"/>
    <cellStyle name="Įprastas 5 5 2 10 2" xfId="1927"/>
    <cellStyle name="Įprastas 5 5 2 10 2 2" xfId="5095"/>
    <cellStyle name="Įprastas 5 5 2 10 2 3" xfId="8119"/>
    <cellStyle name="Įprastas 5 5 2 10 3" xfId="2935"/>
    <cellStyle name="Įprastas 5 5 2 10 3 2" xfId="6103"/>
    <cellStyle name="Įprastas 5 5 2 10 3 3" xfId="9127"/>
    <cellStyle name="Įprastas 5 5 2 10 4" xfId="4087"/>
    <cellStyle name="Įprastas 5 5 2 10 5" xfId="7111"/>
    <cellStyle name="Įprastas 5 5 2 11" xfId="1063"/>
    <cellStyle name="Įprastas 5 5 2 11 2" xfId="4231"/>
    <cellStyle name="Įprastas 5 5 2 11 3" xfId="7255"/>
    <cellStyle name="Įprastas 5 5 2 12" xfId="2071"/>
    <cellStyle name="Įprastas 5 5 2 12 2" xfId="5239"/>
    <cellStyle name="Įprastas 5 5 2 12 3" xfId="8263"/>
    <cellStyle name="Įprastas 5 5 2 13" xfId="3079"/>
    <cellStyle name="Įprastas 5 5 2 14" xfId="3223"/>
    <cellStyle name="Įprastas 5 5 2 15" xfId="6247"/>
    <cellStyle name="Įprastas 5 5 2 2" xfId="74"/>
    <cellStyle name="Įprastas 5 5 2 2 10" xfId="1087"/>
    <cellStyle name="Įprastas 5 5 2 2 10 2" xfId="4255"/>
    <cellStyle name="Įprastas 5 5 2 2 10 3" xfId="7279"/>
    <cellStyle name="Įprastas 5 5 2 2 11" xfId="2095"/>
    <cellStyle name="Įprastas 5 5 2 2 11 2" xfId="5263"/>
    <cellStyle name="Įprastas 5 5 2 2 11 3" xfId="8287"/>
    <cellStyle name="Įprastas 5 5 2 2 12" xfId="3103"/>
    <cellStyle name="Įprastas 5 5 2 2 13" xfId="3247"/>
    <cellStyle name="Įprastas 5 5 2 2 14" xfId="6271"/>
    <cellStyle name="Įprastas 5 5 2 2 2" xfId="124"/>
    <cellStyle name="Įprastas 5 5 2 2 2 10" xfId="3151"/>
    <cellStyle name="Įprastas 5 5 2 2 2 11" xfId="3295"/>
    <cellStyle name="Įprastas 5 5 2 2 2 12" xfId="6319"/>
    <cellStyle name="Įprastas 5 5 2 2 2 2" xfId="270"/>
    <cellStyle name="Įprastas 5 5 2 2 2 2 2" xfId="1279"/>
    <cellStyle name="Įprastas 5 5 2 2 2 2 2 2" xfId="4447"/>
    <cellStyle name="Įprastas 5 5 2 2 2 2 2 3" xfId="7471"/>
    <cellStyle name="Įprastas 5 5 2 2 2 2 3" xfId="2287"/>
    <cellStyle name="Įprastas 5 5 2 2 2 2 3 2" xfId="5455"/>
    <cellStyle name="Įprastas 5 5 2 2 2 2 3 3" xfId="8479"/>
    <cellStyle name="Įprastas 5 5 2 2 2 2 4" xfId="3439"/>
    <cellStyle name="Įprastas 5 5 2 2 2 2 5" xfId="6463"/>
    <cellStyle name="Įprastas 5 5 2 2 2 3" xfId="414"/>
    <cellStyle name="Įprastas 5 5 2 2 2 3 2" xfId="1423"/>
    <cellStyle name="Įprastas 5 5 2 2 2 3 2 2" xfId="4591"/>
    <cellStyle name="Įprastas 5 5 2 2 2 3 2 3" xfId="7615"/>
    <cellStyle name="Įprastas 5 5 2 2 2 3 3" xfId="2431"/>
    <cellStyle name="Įprastas 5 5 2 2 2 3 3 2" xfId="5599"/>
    <cellStyle name="Įprastas 5 5 2 2 2 3 3 3" xfId="8623"/>
    <cellStyle name="Įprastas 5 5 2 2 2 3 4" xfId="3583"/>
    <cellStyle name="Įprastas 5 5 2 2 2 3 5" xfId="6607"/>
    <cellStyle name="Įprastas 5 5 2 2 2 4" xfId="559"/>
    <cellStyle name="Įprastas 5 5 2 2 2 4 2" xfId="1567"/>
    <cellStyle name="Įprastas 5 5 2 2 2 4 2 2" xfId="4735"/>
    <cellStyle name="Įprastas 5 5 2 2 2 4 2 3" xfId="7759"/>
    <cellStyle name="Įprastas 5 5 2 2 2 4 3" xfId="2575"/>
    <cellStyle name="Įprastas 5 5 2 2 2 4 3 2" xfId="5743"/>
    <cellStyle name="Įprastas 5 5 2 2 2 4 3 3" xfId="8767"/>
    <cellStyle name="Įprastas 5 5 2 2 2 4 4" xfId="3727"/>
    <cellStyle name="Įprastas 5 5 2 2 2 4 5" xfId="6751"/>
    <cellStyle name="Įprastas 5 5 2 2 2 5" xfId="703"/>
    <cellStyle name="Įprastas 5 5 2 2 2 5 2" xfId="1711"/>
    <cellStyle name="Įprastas 5 5 2 2 2 5 2 2" xfId="4879"/>
    <cellStyle name="Įprastas 5 5 2 2 2 5 2 3" xfId="7903"/>
    <cellStyle name="Įprastas 5 5 2 2 2 5 3" xfId="2719"/>
    <cellStyle name="Įprastas 5 5 2 2 2 5 3 2" xfId="5887"/>
    <cellStyle name="Įprastas 5 5 2 2 2 5 3 3" xfId="8911"/>
    <cellStyle name="Įprastas 5 5 2 2 2 5 4" xfId="3871"/>
    <cellStyle name="Įprastas 5 5 2 2 2 5 5" xfId="6895"/>
    <cellStyle name="Įprastas 5 5 2 2 2 6" xfId="847"/>
    <cellStyle name="Įprastas 5 5 2 2 2 6 2" xfId="1855"/>
    <cellStyle name="Įprastas 5 5 2 2 2 6 2 2" xfId="5023"/>
    <cellStyle name="Įprastas 5 5 2 2 2 6 2 3" xfId="8047"/>
    <cellStyle name="Įprastas 5 5 2 2 2 6 3" xfId="2863"/>
    <cellStyle name="Įprastas 5 5 2 2 2 6 3 2" xfId="6031"/>
    <cellStyle name="Įprastas 5 5 2 2 2 6 3 3" xfId="9055"/>
    <cellStyle name="Įprastas 5 5 2 2 2 6 4" xfId="4015"/>
    <cellStyle name="Įprastas 5 5 2 2 2 6 5" xfId="7039"/>
    <cellStyle name="Įprastas 5 5 2 2 2 7" xfId="991"/>
    <cellStyle name="Įprastas 5 5 2 2 2 7 2" xfId="1999"/>
    <cellStyle name="Įprastas 5 5 2 2 2 7 2 2" xfId="5167"/>
    <cellStyle name="Įprastas 5 5 2 2 2 7 2 3" xfId="8191"/>
    <cellStyle name="Įprastas 5 5 2 2 2 7 3" xfId="3007"/>
    <cellStyle name="Įprastas 5 5 2 2 2 7 3 2" xfId="6175"/>
    <cellStyle name="Įprastas 5 5 2 2 2 7 3 3" xfId="9199"/>
    <cellStyle name="Įprastas 5 5 2 2 2 7 4" xfId="4159"/>
    <cellStyle name="Įprastas 5 5 2 2 2 7 5" xfId="7183"/>
    <cellStyle name="Įprastas 5 5 2 2 2 8" xfId="1135"/>
    <cellStyle name="Įprastas 5 5 2 2 2 8 2" xfId="4303"/>
    <cellStyle name="Įprastas 5 5 2 2 2 8 3" xfId="7327"/>
    <cellStyle name="Įprastas 5 5 2 2 2 9" xfId="2143"/>
    <cellStyle name="Įprastas 5 5 2 2 2 9 2" xfId="5311"/>
    <cellStyle name="Įprastas 5 5 2 2 2 9 3" xfId="8335"/>
    <cellStyle name="Įprastas 5 5 2 2 3" xfId="174"/>
    <cellStyle name="Įprastas 5 5 2 2 3 10" xfId="3199"/>
    <cellStyle name="Įprastas 5 5 2 2 3 11" xfId="3343"/>
    <cellStyle name="Įprastas 5 5 2 2 3 12" xfId="6367"/>
    <cellStyle name="Įprastas 5 5 2 2 3 2" xfId="318"/>
    <cellStyle name="Įprastas 5 5 2 2 3 2 2" xfId="1327"/>
    <cellStyle name="Įprastas 5 5 2 2 3 2 2 2" xfId="4495"/>
    <cellStyle name="Įprastas 5 5 2 2 3 2 2 3" xfId="7519"/>
    <cellStyle name="Įprastas 5 5 2 2 3 2 3" xfId="2335"/>
    <cellStyle name="Įprastas 5 5 2 2 3 2 3 2" xfId="5503"/>
    <cellStyle name="Įprastas 5 5 2 2 3 2 3 3" xfId="8527"/>
    <cellStyle name="Įprastas 5 5 2 2 3 2 4" xfId="3487"/>
    <cellStyle name="Įprastas 5 5 2 2 3 2 5" xfId="6511"/>
    <cellStyle name="Įprastas 5 5 2 2 3 3" xfId="462"/>
    <cellStyle name="Įprastas 5 5 2 2 3 3 2" xfId="1471"/>
    <cellStyle name="Įprastas 5 5 2 2 3 3 2 2" xfId="4639"/>
    <cellStyle name="Įprastas 5 5 2 2 3 3 2 3" xfId="7663"/>
    <cellStyle name="Įprastas 5 5 2 2 3 3 3" xfId="2479"/>
    <cellStyle name="Įprastas 5 5 2 2 3 3 3 2" xfId="5647"/>
    <cellStyle name="Įprastas 5 5 2 2 3 3 3 3" xfId="8671"/>
    <cellStyle name="Įprastas 5 5 2 2 3 3 4" xfId="3631"/>
    <cellStyle name="Įprastas 5 5 2 2 3 3 5" xfId="6655"/>
    <cellStyle name="Įprastas 5 5 2 2 3 4" xfId="607"/>
    <cellStyle name="Įprastas 5 5 2 2 3 4 2" xfId="1615"/>
    <cellStyle name="Įprastas 5 5 2 2 3 4 2 2" xfId="4783"/>
    <cellStyle name="Įprastas 5 5 2 2 3 4 2 3" xfId="7807"/>
    <cellStyle name="Įprastas 5 5 2 2 3 4 3" xfId="2623"/>
    <cellStyle name="Įprastas 5 5 2 2 3 4 3 2" xfId="5791"/>
    <cellStyle name="Įprastas 5 5 2 2 3 4 3 3" xfId="8815"/>
    <cellStyle name="Įprastas 5 5 2 2 3 4 4" xfId="3775"/>
    <cellStyle name="Įprastas 5 5 2 2 3 4 5" xfId="6799"/>
    <cellStyle name="Įprastas 5 5 2 2 3 5" xfId="751"/>
    <cellStyle name="Įprastas 5 5 2 2 3 5 2" xfId="1759"/>
    <cellStyle name="Įprastas 5 5 2 2 3 5 2 2" xfId="4927"/>
    <cellStyle name="Įprastas 5 5 2 2 3 5 2 3" xfId="7951"/>
    <cellStyle name="Įprastas 5 5 2 2 3 5 3" xfId="2767"/>
    <cellStyle name="Įprastas 5 5 2 2 3 5 3 2" xfId="5935"/>
    <cellStyle name="Įprastas 5 5 2 2 3 5 3 3" xfId="8959"/>
    <cellStyle name="Įprastas 5 5 2 2 3 5 4" xfId="3919"/>
    <cellStyle name="Įprastas 5 5 2 2 3 5 5" xfId="6943"/>
    <cellStyle name="Įprastas 5 5 2 2 3 6" xfId="895"/>
    <cellStyle name="Įprastas 5 5 2 2 3 6 2" xfId="1903"/>
    <cellStyle name="Įprastas 5 5 2 2 3 6 2 2" xfId="5071"/>
    <cellStyle name="Įprastas 5 5 2 2 3 6 2 3" xfId="8095"/>
    <cellStyle name="Įprastas 5 5 2 2 3 6 3" xfId="2911"/>
    <cellStyle name="Įprastas 5 5 2 2 3 6 3 2" xfId="6079"/>
    <cellStyle name="Įprastas 5 5 2 2 3 6 3 3" xfId="9103"/>
    <cellStyle name="Įprastas 5 5 2 2 3 6 4" xfId="4063"/>
    <cellStyle name="Įprastas 5 5 2 2 3 6 5" xfId="7087"/>
    <cellStyle name="Įprastas 5 5 2 2 3 7" xfId="1039"/>
    <cellStyle name="Įprastas 5 5 2 2 3 7 2" xfId="2047"/>
    <cellStyle name="Įprastas 5 5 2 2 3 7 2 2" xfId="5215"/>
    <cellStyle name="Įprastas 5 5 2 2 3 7 2 3" xfId="8239"/>
    <cellStyle name="Įprastas 5 5 2 2 3 7 3" xfId="3055"/>
    <cellStyle name="Įprastas 5 5 2 2 3 7 3 2" xfId="6223"/>
    <cellStyle name="Įprastas 5 5 2 2 3 7 3 3" xfId="9247"/>
    <cellStyle name="Įprastas 5 5 2 2 3 7 4" xfId="4207"/>
    <cellStyle name="Įprastas 5 5 2 2 3 7 5" xfId="7231"/>
    <cellStyle name="Įprastas 5 5 2 2 3 8" xfId="1183"/>
    <cellStyle name="Įprastas 5 5 2 2 3 8 2" xfId="4351"/>
    <cellStyle name="Įprastas 5 5 2 2 3 8 3" xfId="7375"/>
    <cellStyle name="Įprastas 5 5 2 2 3 9" xfId="2191"/>
    <cellStyle name="Įprastas 5 5 2 2 3 9 2" xfId="5359"/>
    <cellStyle name="Įprastas 5 5 2 2 3 9 3" xfId="8383"/>
    <cellStyle name="Įprastas 5 5 2 2 4" xfId="222"/>
    <cellStyle name="Įprastas 5 5 2 2 4 2" xfId="1231"/>
    <cellStyle name="Įprastas 5 5 2 2 4 2 2" xfId="4399"/>
    <cellStyle name="Įprastas 5 5 2 2 4 2 3" xfId="7423"/>
    <cellStyle name="Įprastas 5 5 2 2 4 3" xfId="2239"/>
    <cellStyle name="Įprastas 5 5 2 2 4 3 2" xfId="5407"/>
    <cellStyle name="Įprastas 5 5 2 2 4 3 3" xfId="8431"/>
    <cellStyle name="Įprastas 5 5 2 2 4 4" xfId="3391"/>
    <cellStyle name="Įprastas 5 5 2 2 4 5" xfId="6415"/>
    <cellStyle name="Įprastas 5 5 2 2 5" xfId="366"/>
    <cellStyle name="Įprastas 5 5 2 2 5 2" xfId="1375"/>
    <cellStyle name="Įprastas 5 5 2 2 5 2 2" xfId="4543"/>
    <cellStyle name="Įprastas 5 5 2 2 5 2 3" xfId="7567"/>
    <cellStyle name="Įprastas 5 5 2 2 5 3" xfId="2383"/>
    <cellStyle name="Įprastas 5 5 2 2 5 3 2" xfId="5551"/>
    <cellStyle name="Įprastas 5 5 2 2 5 3 3" xfId="8575"/>
    <cellStyle name="Įprastas 5 5 2 2 5 4" xfId="3535"/>
    <cellStyle name="Įprastas 5 5 2 2 5 5" xfId="6559"/>
    <cellStyle name="Įprastas 5 5 2 2 6" xfId="511"/>
    <cellStyle name="Įprastas 5 5 2 2 6 2" xfId="1519"/>
    <cellStyle name="Įprastas 5 5 2 2 6 2 2" xfId="4687"/>
    <cellStyle name="Įprastas 5 5 2 2 6 2 3" xfId="7711"/>
    <cellStyle name="Įprastas 5 5 2 2 6 3" xfId="2527"/>
    <cellStyle name="Įprastas 5 5 2 2 6 3 2" xfId="5695"/>
    <cellStyle name="Įprastas 5 5 2 2 6 3 3" xfId="8719"/>
    <cellStyle name="Įprastas 5 5 2 2 6 4" xfId="3679"/>
    <cellStyle name="Įprastas 5 5 2 2 6 5" xfId="6703"/>
    <cellStyle name="Įprastas 5 5 2 2 7" xfId="655"/>
    <cellStyle name="Įprastas 5 5 2 2 7 2" xfId="1663"/>
    <cellStyle name="Įprastas 5 5 2 2 7 2 2" xfId="4831"/>
    <cellStyle name="Įprastas 5 5 2 2 7 2 3" xfId="7855"/>
    <cellStyle name="Įprastas 5 5 2 2 7 3" xfId="2671"/>
    <cellStyle name="Įprastas 5 5 2 2 7 3 2" xfId="5839"/>
    <cellStyle name="Įprastas 5 5 2 2 7 3 3" xfId="8863"/>
    <cellStyle name="Įprastas 5 5 2 2 7 4" xfId="3823"/>
    <cellStyle name="Įprastas 5 5 2 2 7 5" xfId="6847"/>
    <cellStyle name="Įprastas 5 5 2 2 8" xfId="799"/>
    <cellStyle name="Įprastas 5 5 2 2 8 2" xfId="1807"/>
    <cellStyle name="Įprastas 5 5 2 2 8 2 2" xfId="4975"/>
    <cellStyle name="Įprastas 5 5 2 2 8 2 3" xfId="7999"/>
    <cellStyle name="Įprastas 5 5 2 2 8 3" xfId="2815"/>
    <cellStyle name="Įprastas 5 5 2 2 8 3 2" xfId="5983"/>
    <cellStyle name="Įprastas 5 5 2 2 8 3 3" xfId="9007"/>
    <cellStyle name="Įprastas 5 5 2 2 8 4" xfId="3967"/>
    <cellStyle name="Įprastas 5 5 2 2 8 5" xfId="6991"/>
    <cellStyle name="Įprastas 5 5 2 2 9" xfId="943"/>
    <cellStyle name="Įprastas 5 5 2 2 9 2" xfId="1951"/>
    <cellStyle name="Įprastas 5 5 2 2 9 2 2" xfId="5119"/>
    <cellStyle name="Įprastas 5 5 2 2 9 2 3" xfId="8143"/>
    <cellStyle name="Įprastas 5 5 2 2 9 3" xfId="2959"/>
    <cellStyle name="Įprastas 5 5 2 2 9 3 2" xfId="6127"/>
    <cellStyle name="Įprastas 5 5 2 2 9 3 3" xfId="9151"/>
    <cellStyle name="Įprastas 5 5 2 2 9 4" xfId="4111"/>
    <cellStyle name="Įprastas 5 5 2 2 9 5" xfId="7135"/>
    <cellStyle name="Įprastas 5 5 2 3" xfId="100"/>
    <cellStyle name="Įprastas 5 5 2 3 10" xfId="3127"/>
    <cellStyle name="Įprastas 5 5 2 3 11" xfId="3271"/>
    <cellStyle name="Įprastas 5 5 2 3 12" xfId="6295"/>
    <cellStyle name="Įprastas 5 5 2 3 2" xfId="246"/>
    <cellStyle name="Įprastas 5 5 2 3 2 2" xfId="1255"/>
    <cellStyle name="Įprastas 5 5 2 3 2 2 2" xfId="4423"/>
    <cellStyle name="Įprastas 5 5 2 3 2 2 3" xfId="7447"/>
    <cellStyle name="Įprastas 5 5 2 3 2 3" xfId="2263"/>
    <cellStyle name="Įprastas 5 5 2 3 2 3 2" xfId="5431"/>
    <cellStyle name="Įprastas 5 5 2 3 2 3 3" xfId="8455"/>
    <cellStyle name="Įprastas 5 5 2 3 2 4" xfId="3415"/>
    <cellStyle name="Įprastas 5 5 2 3 2 5" xfId="6439"/>
    <cellStyle name="Įprastas 5 5 2 3 3" xfId="390"/>
    <cellStyle name="Įprastas 5 5 2 3 3 2" xfId="1399"/>
    <cellStyle name="Įprastas 5 5 2 3 3 2 2" xfId="4567"/>
    <cellStyle name="Įprastas 5 5 2 3 3 2 3" xfId="7591"/>
    <cellStyle name="Įprastas 5 5 2 3 3 3" xfId="2407"/>
    <cellStyle name="Įprastas 5 5 2 3 3 3 2" xfId="5575"/>
    <cellStyle name="Įprastas 5 5 2 3 3 3 3" xfId="8599"/>
    <cellStyle name="Įprastas 5 5 2 3 3 4" xfId="3559"/>
    <cellStyle name="Įprastas 5 5 2 3 3 5" xfId="6583"/>
    <cellStyle name="Įprastas 5 5 2 3 4" xfId="535"/>
    <cellStyle name="Įprastas 5 5 2 3 4 2" xfId="1543"/>
    <cellStyle name="Įprastas 5 5 2 3 4 2 2" xfId="4711"/>
    <cellStyle name="Įprastas 5 5 2 3 4 2 3" xfId="7735"/>
    <cellStyle name="Įprastas 5 5 2 3 4 3" xfId="2551"/>
    <cellStyle name="Įprastas 5 5 2 3 4 3 2" xfId="5719"/>
    <cellStyle name="Įprastas 5 5 2 3 4 3 3" xfId="8743"/>
    <cellStyle name="Įprastas 5 5 2 3 4 4" xfId="3703"/>
    <cellStyle name="Įprastas 5 5 2 3 4 5" xfId="6727"/>
    <cellStyle name="Įprastas 5 5 2 3 5" xfId="679"/>
    <cellStyle name="Įprastas 5 5 2 3 5 2" xfId="1687"/>
    <cellStyle name="Įprastas 5 5 2 3 5 2 2" xfId="4855"/>
    <cellStyle name="Įprastas 5 5 2 3 5 2 3" xfId="7879"/>
    <cellStyle name="Įprastas 5 5 2 3 5 3" xfId="2695"/>
    <cellStyle name="Įprastas 5 5 2 3 5 3 2" xfId="5863"/>
    <cellStyle name="Įprastas 5 5 2 3 5 3 3" xfId="8887"/>
    <cellStyle name="Įprastas 5 5 2 3 5 4" xfId="3847"/>
    <cellStyle name="Įprastas 5 5 2 3 5 5" xfId="6871"/>
    <cellStyle name="Įprastas 5 5 2 3 6" xfId="823"/>
    <cellStyle name="Įprastas 5 5 2 3 6 2" xfId="1831"/>
    <cellStyle name="Įprastas 5 5 2 3 6 2 2" xfId="4999"/>
    <cellStyle name="Įprastas 5 5 2 3 6 2 3" xfId="8023"/>
    <cellStyle name="Įprastas 5 5 2 3 6 3" xfId="2839"/>
    <cellStyle name="Įprastas 5 5 2 3 6 3 2" xfId="6007"/>
    <cellStyle name="Įprastas 5 5 2 3 6 3 3" xfId="9031"/>
    <cellStyle name="Įprastas 5 5 2 3 6 4" xfId="3991"/>
    <cellStyle name="Įprastas 5 5 2 3 6 5" xfId="7015"/>
    <cellStyle name="Įprastas 5 5 2 3 7" xfId="967"/>
    <cellStyle name="Įprastas 5 5 2 3 7 2" xfId="1975"/>
    <cellStyle name="Įprastas 5 5 2 3 7 2 2" xfId="5143"/>
    <cellStyle name="Įprastas 5 5 2 3 7 2 3" xfId="8167"/>
    <cellStyle name="Įprastas 5 5 2 3 7 3" xfId="2983"/>
    <cellStyle name="Įprastas 5 5 2 3 7 3 2" xfId="6151"/>
    <cellStyle name="Įprastas 5 5 2 3 7 3 3" xfId="9175"/>
    <cellStyle name="Įprastas 5 5 2 3 7 4" xfId="4135"/>
    <cellStyle name="Įprastas 5 5 2 3 7 5" xfId="7159"/>
    <cellStyle name="Įprastas 5 5 2 3 8" xfId="1111"/>
    <cellStyle name="Įprastas 5 5 2 3 8 2" xfId="4279"/>
    <cellStyle name="Įprastas 5 5 2 3 8 3" xfId="7303"/>
    <cellStyle name="Įprastas 5 5 2 3 9" xfId="2119"/>
    <cellStyle name="Įprastas 5 5 2 3 9 2" xfId="5287"/>
    <cellStyle name="Įprastas 5 5 2 3 9 3" xfId="8311"/>
    <cellStyle name="Įprastas 5 5 2 4" xfId="150"/>
    <cellStyle name="Įprastas 5 5 2 4 10" xfId="3175"/>
    <cellStyle name="Įprastas 5 5 2 4 11" xfId="3319"/>
    <cellStyle name="Įprastas 5 5 2 4 12" xfId="6343"/>
    <cellStyle name="Įprastas 5 5 2 4 2" xfId="294"/>
    <cellStyle name="Įprastas 5 5 2 4 2 2" xfId="1303"/>
    <cellStyle name="Įprastas 5 5 2 4 2 2 2" xfId="4471"/>
    <cellStyle name="Įprastas 5 5 2 4 2 2 3" xfId="7495"/>
    <cellStyle name="Įprastas 5 5 2 4 2 3" xfId="2311"/>
    <cellStyle name="Įprastas 5 5 2 4 2 3 2" xfId="5479"/>
    <cellStyle name="Įprastas 5 5 2 4 2 3 3" xfId="8503"/>
    <cellStyle name="Įprastas 5 5 2 4 2 4" xfId="3463"/>
    <cellStyle name="Įprastas 5 5 2 4 2 5" xfId="6487"/>
    <cellStyle name="Įprastas 5 5 2 4 3" xfId="438"/>
    <cellStyle name="Įprastas 5 5 2 4 3 2" xfId="1447"/>
    <cellStyle name="Įprastas 5 5 2 4 3 2 2" xfId="4615"/>
    <cellStyle name="Įprastas 5 5 2 4 3 2 3" xfId="7639"/>
    <cellStyle name="Įprastas 5 5 2 4 3 3" xfId="2455"/>
    <cellStyle name="Įprastas 5 5 2 4 3 3 2" xfId="5623"/>
    <cellStyle name="Įprastas 5 5 2 4 3 3 3" xfId="8647"/>
    <cellStyle name="Įprastas 5 5 2 4 3 4" xfId="3607"/>
    <cellStyle name="Įprastas 5 5 2 4 3 5" xfId="6631"/>
    <cellStyle name="Įprastas 5 5 2 4 4" xfId="583"/>
    <cellStyle name="Įprastas 5 5 2 4 4 2" xfId="1591"/>
    <cellStyle name="Įprastas 5 5 2 4 4 2 2" xfId="4759"/>
    <cellStyle name="Įprastas 5 5 2 4 4 2 3" xfId="7783"/>
    <cellStyle name="Įprastas 5 5 2 4 4 3" xfId="2599"/>
    <cellStyle name="Įprastas 5 5 2 4 4 3 2" xfId="5767"/>
    <cellStyle name="Įprastas 5 5 2 4 4 3 3" xfId="8791"/>
    <cellStyle name="Įprastas 5 5 2 4 4 4" xfId="3751"/>
    <cellStyle name="Įprastas 5 5 2 4 4 5" xfId="6775"/>
    <cellStyle name="Įprastas 5 5 2 4 5" xfId="727"/>
    <cellStyle name="Įprastas 5 5 2 4 5 2" xfId="1735"/>
    <cellStyle name="Įprastas 5 5 2 4 5 2 2" xfId="4903"/>
    <cellStyle name="Įprastas 5 5 2 4 5 2 3" xfId="7927"/>
    <cellStyle name="Įprastas 5 5 2 4 5 3" xfId="2743"/>
    <cellStyle name="Įprastas 5 5 2 4 5 3 2" xfId="5911"/>
    <cellStyle name="Įprastas 5 5 2 4 5 3 3" xfId="8935"/>
    <cellStyle name="Įprastas 5 5 2 4 5 4" xfId="3895"/>
    <cellStyle name="Įprastas 5 5 2 4 5 5" xfId="6919"/>
    <cellStyle name="Įprastas 5 5 2 4 6" xfId="871"/>
    <cellStyle name="Įprastas 5 5 2 4 6 2" xfId="1879"/>
    <cellStyle name="Įprastas 5 5 2 4 6 2 2" xfId="5047"/>
    <cellStyle name="Įprastas 5 5 2 4 6 2 3" xfId="8071"/>
    <cellStyle name="Įprastas 5 5 2 4 6 3" xfId="2887"/>
    <cellStyle name="Įprastas 5 5 2 4 6 3 2" xfId="6055"/>
    <cellStyle name="Įprastas 5 5 2 4 6 3 3" xfId="9079"/>
    <cellStyle name="Įprastas 5 5 2 4 6 4" xfId="4039"/>
    <cellStyle name="Įprastas 5 5 2 4 6 5" xfId="7063"/>
    <cellStyle name="Įprastas 5 5 2 4 7" xfId="1015"/>
    <cellStyle name="Įprastas 5 5 2 4 7 2" xfId="2023"/>
    <cellStyle name="Įprastas 5 5 2 4 7 2 2" xfId="5191"/>
    <cellStyle name="Įprastas 5 5 2 4 7 2 3" xfId="8215"/>
    <cellStyle name="Įprastas 5 5 2 4 7 3" xfId="3031"/>
    <cellStyle name="Įprastas 5 5 2 4 7 3 2" xfId="6199"/>
    <cellStyle name="Įprastas 5 5 2 4 7 3 3" xfId="9223"/>
    <cellStyle name="Įprastas 5 5 2 4 7 4" xfId="4183"/>
    <cellStyle name="Įprastas 5 5 2 4 7 5" xfId="7207"/>
    <cellStyle name="Įprastas 5 5 2 4 8" xfId="1159"/>
    <cellStyle name="Įprastas 5 5 2 4 8 2" xfId="4327"/>
    <cellStyle name="Įprastas 5 5 2 4 8 3" xfId="7351"/>
    <cellStyle name="Įprastas 5 5 2 4 9" xfId="2167"/>
    <cellStyle name="Įprastas 5 5 2 4 9 2" xfId="5335"/>
    <cellStyle name="Įprastas 5 5 2 4 9 3" xfId="8359"/>
    <cellStyle name="Įprastas 5 5 2 5" xfId="198"/>
    <cellStyle name="Įprastas 5 5 2 5 2" xfId="1207"/>
    <cellStyle name="Įprastas 5 5 2 5 2 2" xfId="4375"/>
    <cellStyle name="Įprastas 5 5 2 5 2 3" xfId="7399"/>
    <cellStyle name="Įprastas 5 5 2 5 3" xfId="2215"/>
    <cellStyle name="Įprastas 5 5 2 5 3 2" xfId="5383"/>
    <cellStyle name="Įprastas 5 5 2 5 3 3" xfId="8407"/>
    <cellStyle name="Įprastas 5 5 2 5 4" xfId="3367"/>
    <cellStyle name="Įprastas 5 5 2 5 5" xfId="6391"/>
    <cellStyle name="Įprastas 5 5 2 6" xfId="342"/>
    <cellStyle name="Įprastas 5 5 2 6 2" xfId="1351"/>
    <cellStyle name="Įprastas 5 5 2 6 2 2" xfId="4519"/>
    <cellStyle name="Įprastas 5 5 2 6 2 3" xfId="7543"/>
    <cellStyle name="Įprastas 5 5 2 6 3" xfId="2359"/>
    <cellStyle name="Įprastas 5 5 2 6 3 2" xfId="5527"/>
    <cellStyle name="Įprastas 5 5 2 6 3 3" xfId="8551"/>
    <cellStyle name="Įprastas 5 5 2 6 4" xfId="3511"/>
    <cellStyle name="Įprastas 5 5 2 6 5" xfId="6535"/>
    <cellStyle name="Įprastas 5 5 2 7" xfId="487"/>
    <cellStyle name="Įprastas 5 5 2 7 2" xfId="1495"/>
    <cellStyle name="Įprastas 5 5 2 7 2 2" xfId="4663"/>
    <cellStyle name="Įprastas 5 5 2 7 2 3" xfId="7687"/>
    <cellStyle name="Įprastas 5 5 2 7 3" xfId="2503"/>
    <cellStyle name="Įprastas 5 5 2 7 3 2" xfId="5671"/>
    <cellStyle name="Įprastas 5 5 2 7 3 3" xfId="8695"/>
    <cellStyle name="Įprastas 5 5 2 7 4" xfId="3655"/>
    <cellStyle name="Įprastas 5 5 2 7 5" xfId="6679"/>
    <cellStyle name="Įprastas 5 5 2 8" xfId="631"/>
    <cellStyle name="Įprastas 5 5 2 8 2" xfId="1639"/>
    <cellStyle name="Įprastas 5 5 2 8 2 2" xfId="4807"/>
    <cellStyle name="Įprastas 5 5 2 8 2 3" xfId="7831"/>
    <cellStyle name="Įprastas 5 5 2 8 3" xfId="2647"/>
    <cellStyle name="Įprastas 5 5 2 8 3 2" xfId="5815"/>
    <cellStyle name="Įprastas 5 5 2 8 3 3" xfId="8839"/>
    <cellStyle name="Įprastas 5 5 2 8 4" xfId="3799"/>
    <cellStyle name="Įprastas 5 5 2 8 5" xfId="6823"/>
    <cellStyle name="Įprastas 5 5 2 9" xfId="775"/>
    <cellStyle name="Įprastas 5 5 2 9 2" xfId="1783"/>
    <cellStyle name="Įprastas 5 5 2 9 2 2" xfId="4951"/>
    <cellStyle name="Įprastas 5 5 2 9 2 3" xfId="7975"/>
    <cellStyle name="Įprastas 5 5 2 9 3" xfId="2791"/>
    <cellStyle name="Įprastas 5 5 2 9 3 2" xfId="5959"/>
    <cellStyle name="Įprastas 5 5 2 9 3 3" xfId="8983"/>
    <cellStyle name="Įprastas 5 5 2 9 4" xfId="3943"/>
    <cellStyle name="Įprastas 5 5 2 9 5" xfId="6967"/>
    <cellStyle name="Įprastas 5 5 3" xfId="62"/>
    <cellStyle name="Įprastas 5 5 3 10" xfId="1075"/>
    <cellStyle name="Įprastas 5 5 3 10 2" xfId="4243"/>
    <cellStyle name="Įprastas 5 5 3 10 3" xfId="7267"/>
    <cellStyle name="Įprastas 5 5 3 11" xfId="2083"/>
    <cellStyle name="Įprastas 5 5 3 11 2" xfId="5251"/>
    <cellStyle name="Įprastas 5 5 3 11 3" xfId="8275"/>
    <cellStyle name="Įprastas 5 5 3 12" xfId="3091"/>
    <cellStyle name="Įprastas 5 5 3 13" xfId="3235"/>
    <cellStyle name="Įprastas 5 5 3 14" xfId="6259"/>
    <cellStyle name="Įprastas 5 5 3 2" xfId="112"/>
    <cellStyle name="Įprastas 5 5 3 2 10" xfId="3139"/>
    <cellStyle name="Įprastas 5 5 3 2 11" xfId="3283"/>
    <cellStyle name="Įprastas 5 5 3 2 12" xfId="6307"/>
    <cellStyle name="Įprastas 5 5 3 2 2" xfId="258"/>
    <cellStyle name="Įprastas 5 5 3 2 2 2" xfId="1267"/>
    <cellStyle name="Įprastas 5 5 3 2 2 2 2" xfId="4435"/>
    <cellStyle name="Įprastas 5 5 3 2 2 2 3" xfId="7459"/>
    <cellStyle name="Įprastas 5 5 3 2 2 3" xfId="2275"/>
    <cellStyle name="Įprastas 5 5 3 2 2 3 2" xfId="5443"/>
    <cellStyle name="Įprastas 5 5 3 2 2 3 3" xfId="8467"/>
    <cellStyle name="Įprastas 5 5 3 2 2 4" xfId="3427"/>
    <cellStyle name="Įprastas 5 5 3 2 2 5" xfId="6451"/>
    <cellStyle name="Įprastas 5 5 3 2 3" xfId="402"/>
    <cellStyle name="Įprastas 5 5 3 2 3 2" xfId="1411"/>
    <cellStyle name="Įprastas 5 5 3 2 3 2 2" xfId="4579"/>
    <cellStyle name="Įprastas 5 5 3 2 3 2 3" xfId="7603"/>
    <cellStyle name="Įprastas 5 5 3 2 3 3" xfId="2419"/>
    <cellStyle name="Įprastas 5 5 3 2 3 3 2" xfId="5587"/>
    <cellStyle name="Įprastas 5 5 3 2 3 3 3" xfId="8611"/>
    <cellStyle name="Įprastas 5 5 3 2 3 4" xfId="3571"/>
    <cellStyle name="Įprastas 5 5 3 2 3 5" xfId="6595"/>
    <cellStyle name="Įprastas 5 5 3 2 4" xfId="547"/>
    <cellStyle name="Įprastas 5 5 3 2 4 2" xfId="1555"/>
    <cellStyle name="Įprastas 5 5 3 2 4 2 2" xfId="4723"/>
    <cellStyle name="Įprastas 5 5 3 2 4 2 3" xfId="7747"/>
    <cellStyle name="Įprastas 5 5 3 2 4 3" xfId="2563"/>
    <cellStyle name="Įprastas 5 5 3 2 4 3 2" xfId="5731"/>
    <cellStyle name="Įprastas 5 5 3 2 4 3 3" xfId="8755"/>
    <cellStyle name="Įprastas 5 5 3 2 4 4" xfId="3715"/>
    <cellStyle name="Įprastas 5 5 3 2 4 5" xfId="6739"/>
    <cellStyle name="Įprastas 5 5 3 2 5" xfId="691"/>
    <cellStyle name="Įprastas 5 5 3 2 5 2" xfId="1699"/>
    <cellStyle name="Įprastas 5 5 3 2 5 2 2" xfId="4867"/>
    <cellStyle name="Įprastas 5 5 3 2 5 2 3" xfId="7891"/>
    <cellStyle name="Įprastas 5 5 3 2 5 3" xfId="2707"/>
    <cellStyle name="Įprastas 5 5 3 2 5 3 2" xfId="5875"/>
    <cellStyle name="Įprastas 5 5 3 2 5 3 3" xfId="8899"/>
    <cellStyle name="Įprastas 5 5 3 2 5 4" xfId="3859"/>
    <cellStyle name="Įprastas 5 5 3 2 5 5" xfId="6883"/>
    <cellStyle name="Įprastas 5 5 3 2 6" xfId="835"/>
    <cellStyle name="Įprastas 5 5 3 2 6 2" xfId="1843"/>
    <cellStyle name="Įprastas 5 5 3 2 6 2 2" xfId="5011"/>
    <cellStyle name="Įprastas 5 5 3 2 6 2 3" xfId="8035"/>
    <cellStyle name="Įprastas 5 5 3 2 6 3" xfId="2851"/>
    <cellStyle name="Įprastas 5 5 3 2 6 3 2" xfId="6019"/>
    <cellStyle name="Įprastas 5 5 3 2 6 3 3" xfId="9043"/>
    <cellStyle name="Įprastas 5 5 3 2 6 4" xfId="4003"/>
    <cellStyle name="Įprastas 5 5 3 2 6 5" xfId="7027"/>
    <cellStyle name="Įprastas 5 5 3 2 7" xfId="979"/>
    <cellStyle name="Įprastas 5 5 3 2 7 2" xfId="1987"/>
    <cellStyle name="Įprastas 5 5 3 2 7 2 2" xfId="5155"/>
    <cellStyle name="Įprastas 5 5 3 2 7 2 3" xfId="8179"/>
    <cellStyle name="Įprastas 5 5 3 2 7 3" xfId="2995"/>
    <cellStyle name="Įprastas 5 5 3 2 7 3 2" xfId="6163"/>
    <cellStyle name="Įprastas 5 5 3 2 7 3 3" xfId="9187"/>
    <cellStyle name="Įprastas 5 5 3 2 7 4" xfId="4147"/>
    <cellStyle name="Įprastas 5 5 3 2 7 5" xfId="7171"/>
    <cellStyle name="Įprastas 5 5 3 2 8" xfId="1123"/>
    <cellStyle name="Įprastas 5 5 3 2 8 2" xfId="4291"/>
    <cellStyle name="Įprastas 5 5 3 2 8 3" xfId="7315"/>
    <cellStyle name="Įprastas 5 5 3 2 9" xfId="2131"/>
    <cellStyle name="Įprastas 5 5 3 2 9 2" xfId="5299"/>
    <cellStyle name="Įprastas 5 5 3 2 9 3" xfId="8323"/>
    <cellStyle name="Įprastas 5 5 3 3" xfId="162"/>
    <cellStyle name="Įprastas 5 5 3 3 10" xfId="3187"/>
    <cellStyle name="Įprastas 5 5 3 3 11" xfId="3331"/>
    <cellStyle name="Įprastas 5 5 3 3 12" xfId="6355"/>
    <cellStyle name="Įprastas 5 5 3 3 2" xfId="306"/>
    <cellStyle name="Įprastas 5 5 3 3 2 2" xfId="1315"/>
    <cellStyle name="Įprastas 5 5 3 3 2 2 2" xfId="4483"/>
    <cellStyle name="Įprastas 5 5 3 3 2 2 3" xfId="7507"/>
    <cellStyle name="Įprastas 5 5 3 3 2 3" xfId="2323"/>
    <cellStyle name="Įprastas 5 5 3 3 2 3 2" xfId="5491"/>
    <cellStyle name="Įprastas 5 5 3 3 2 3 3" xfId="8515"/>
    <cellStyle name="Įprastas 5 5 3 3 2 4" xfId="3475"/>
    <cellStyle name="Įprastas 5 5 3 3 2 5" xfId="6499"/>
    <cellStyle name="Įprastas 5 5 3 3 3" xfId="450"/>
    <cellStyle name="Įprastas 5 5 3 3 3 2" xfId="1459"/>
    <cellStyle name="Įprastas 5 5 3 3 3 2 2" xfId="4627"/>
    <cellStyle name="Įprastas 5 5 3 3 3 2 3" xfId="7651"/>
    <cellStyle name="Įprastas 5 5 3 3 3 3" xfId="2467"/>
    <cellStyle name="Įprastas 5 5 3 3 3 3 2" xfId="5635"/>
    <cellStyle name="Įprastas 5 5 3 3 3 3 3" xfId="8659"/>
    <cellStyle name="Įprastas 5 5 3 3 3 4" xfId="3619"/>
    <cellStyle name="Įprastas 5 5 3 3 3 5" xfId="6643"/>
    <cellStyle name="Įprastas 5 5 3 3 4" xfId="595"/>
    <cellStyle name="Įprastas 5 5 3 3 4 2" xfId="1603"/>
    <cellStyle name="Įprastas 5 5 3 3 4 2 2" xfId="4771"/>
    <cellStyle name="Įprastas 5 5 3 3 4 2 3" xfId="7795"/>
    <cellStyle name="Įprastas 5 5 3 3 4 3" xfId="2611"/>
    <cellStyle name="Įprastas 5 5 3 3 4 3 2" xfId="5779"/>
    <cellStyle name="Įprastas 5 5 3 3 4 3 3" xfId="8803"/>
    <cellStyle name="Įprastas 5 5 3 3 4 4" xfId="3763"/>
    <cellStyle name="Įprastas 5 5 3 3 4 5" xfId="6787"/>
    <cellStyle name="Įprastas 5 5 3 3 5" xfId="739"/>
    <cellStyle name="Įprastas 5 5 3 3 5 2" xfId="1747"/>
    <cellStyle name="Įprastas 5 5 3 3 5 2 2" xfId="4915"/>
    <cellStyle name="Įprastas 5 5 3 3 5 2 3" xfId="7939"/>
    <cellStyle name="Įprastas 5 5 3 3 5 3" xfId="2755"/>
    <cellStyle name="Įprastas 5 5 3 3 5 3 2" xfId="5923"/>
    <cellStyle name="Įprastas 5 5 3 3 5 3 3" xfId="8947"/>
    <cellStyle name="Įprastas 5 5 3 3 5 4" xfId="3907"/>
    <cellStyle name="Įprastas 5 5 3 3 5 5" xfId="6931"/>
    <cellStyle name="Įprastas 5 5 3 3 6" xfId="883"/>
    <cellStyle name="Įprastas 5 5 3 3 6 2" xfId="1891"/>
    <cellStyle name="Įprastas 5 5 3 3 6 2 2" xfId="5059"/>
    <cellStyle name="Įprastas 5 5 3 3 6 2 3" xfId="8083"/>
    <cellStyle name="Įprastas 5 5 3 3 6 3" xfId="2899"/>
    <cellStyle name="Įprastas 5 5 3 3 6 3 2" xfId="6067"/>
    <cellStyle name="Įprastas 5 5 3 3 6 3 3" xfId="9091"/>
    <cellStyle name="Įprastas 5 5 3 3 6 4" xfId="4051"/>
    <cellStyle name="Įprastas 5 5 3 3 6 5" xfId="7075"/>
    <cellStyle name="Įprastas 5 5 3 3 7" xfId="1027"/>
    <cellStyle name="Įprastas 5 5 3 3 7 2" xfId="2035"/>
    <cellStyle name="Įprastas 5 5 3 3 7 2 2" xfId="5203"/>
    <cellStyle name="Įprastas 5 5 3 3 7 2 3" xfId="8227"/>
    <cellStyle name="Įprastas 5 5 3 3 7 3" xfId="3043"/>
    <cellStyle name="Įprastas 5 5 3 3 7 3 2" xfId="6211"/>
    <cellStyle name="Įprastas 5 5 3 3 7 3 3" xfId="9235"/>
    <cellStyle name="Įprastas 5 5 3 3 7 4" xfId="4195"/>
    <cellStyle name="Įprastas 5 5 3 3 7 5" xfId="7219"/>
    <cellStyle name="Įprastas 5 5 3 3 8" xfId="1171"/>
    <cellStyle name="Įprastas 5 5 3 3 8 2" xfId="4339"/>
    <cellStyle name="Įprastas 5 5 3 3 8 3" xfId="7363"/>
    <cellStyle name="Įprastas 5 5 3 3 9" xfId="2179"/>
    <cellStyle name="Įprastas 5 5 3 3 9 2" xfId="5347"/>
    <cellStyle name="Įprastas 5 5 3 3 9 3" xfId="8371"/>
    <cellStyle name="Įprastas 5 5 3 4" xfId="210"/>
    <cellStyle name="Įprastas 5 5 3 4 2" xfId="1219"/>
    <cellStyle name="Įprastas 5 5 3 4 2 2" xfId="4387"/>
    <cellStyle name="Įprastas 5 5 3 4 2 3" xfId="7411"/>
    <cellStyle name="Įprastas 5 5 3 4 3" xfId="2227"/>
    <cellStyle name="Įprastas 5 5 3 4 3 2" xfId="5395"/>
    <cellStyle name="Įprastas 5 5 3 4 3 3" xfId="8419"/>
    <cellStyle name="Įprastas 5 5 3 4 4" xfId="3379"/>
    <cellStyle name="Įprastas 5 5 3 4 5" xfId="6403"/>
    <cellStyle name="Įprastas 5 5 3 5" xfId="354"/>
    <cellStyle name="Įprastas 5 5 3 5 2" xfId="1363"/>
    <cellStyle name="Įprastas 5 5 3 5 2 2" xfId="4531"/>
    <cellStyle name="Įprastas 5 5 3 5 2 3" xfId="7555"/>
    <cellStyle name="Įprastas 5 5 3 5 3" xfId="2371"/>
    <cellStyle name="Įprastas 5 5 3 5 3 2" xfId="5539"/>
    <cellStyle name="Įprastas 5 5 3 5 3 3" xfId="8563"/>
    <cellStyle name="Įprastas 5 5 3 5 4" xfId="3523"/>
    <cellStyle name="Įprastas 5 5 3 5 5" xfId="6547"/>
    <cellStyle name="Įprastas 5 5 3 6" xfId="499"/>
    <cellStyle name="Įprastas 5 5 3 6 2" xfId="1507"/>
    <cellStyle name="Įprastas 5 5 3 6 2 2" xfId="4675"/>
    <cellStyle name="Įprastas 5 5 3 6 2 3" xfId="7699"/>
    <cellStyle name="Įprastas 5 5 3 6 3" xfId="2515"/>
    <cellStyle name="Įprastas 5 5 3 6 3 2" xfId="5683"/>
    <cellStyle name="Įprastas 5 5 3 6 3 3" xfId="8707"/>
    <cellStyle name="Įprastas 5 5 3 6 4" xfId="3667"/>
    <cellStyle name="Įprastas 5 5 3 6 5" xfId="6691"/>
    <cellStyle name="Įprastas 5 5 3 7" xfId="643"/>
    <cellStyle name="Įprastas 5 5 3 7 2" xfId="1651"/>
    <cellStyle name="Įprastas 5 5 3 7 2 2" xfId="4819"/>
    <cellStyle name="Įprastas 5 5 3 7 2 3" xfId="7843"/>
    <cellStyle name="Įprastas 5 5 3 7 3" xfId="2659"/>
    <cellStyle name="Įprastas 5 5 3 7 3 2" xfId="5827"/>
    <cellStyle name="Įprastas 5 5 3 7 3 3" xfId="8851"/>
    <cellStyle name="Įprastas 5 5 3 7 4" xfId="3811"/>
    <cellStyle name="Įprastas 5 5 3 7 5" xfId="6835"/>
    <cellStyle name="Įprastas 5 5 3 8" xfId="787"/>
    <cellStyle name="Įprastas 5 5 3 8 2" xfId="1795"/>
    <cellStyle name="Įprastas 5 5 3 8 2 2" xfId="4963"/>
    <cellStyle name="Įprastas 5 5 3 8 2 3" xfId="7987"/>
    <cellStyle name="Įprastas 5 5 3 8 3" xfId="2803"/>
    <cellStyle name="Įprastas 5 5 3 8 3 2" xfId="5971"/>
    <cellStyle name="Įprastas 5 5 3 8 3 3" xfId="8995"/>
    <cellStyle name="Įprastas 5 5 3 8 4" xfId="3955"/>
    <cellStyle name="Įprastas 5 5 3 8 5" xfId="6979"/>
    <cellStyle name="Įprastas 5 5 3 9" xfId="931"/>
    <cellStyle name="Įprastas 5 5 3 9 2" xfId="1939"/>
    <cellStyle name="Įprastas 5 5 3 9 2 2" xfId="5107"/>
    <cellStyle name="Įprastas 5 5 3 9 2 3" xfId="8131"/>
    <cellStyle name="Įprastas 5 5 3 9 3" xfId="2947"/>
    <cellStyle name="Įprastas 5 5 3 9 3 2" xfId="6115"/>
    <cellStyle name="Įprastas 5 5 3 9 3 3" xfId="9139"/>
    <cellStyle name="Įprastas 5 5 3 9 4" xfId="4099"/>
    <cellStyle name="Įprastas 5 5 3 9 5" xfId="7123"/>
    <cellStyle name="Įprastas 5 5 4" xfId="88"/>
    <cellStyle name="Įprastas 5 5 4 10" xfId="3115"/>
    <cellStyle name="Įprastas 5 5 4 11" xfId="3259"/>
    <cellStyle name="Įprastas 5 5 4 12" xfId="6283"/>
    <cellStyle name="Įprastas 5 5 4 2" xfId="234"/>
    <cellStyle name="Įprastas 5 5 4 2 2" xfId="1243"/>
    <cellStyle name="Įprastas 5 5 4 2 2 2" xfId="4411"/>
    <cellStyle name="Įprastas 5 5 4 2 2 3" xfId="7435"/>
    <cellStyle name="Įprastas 5 5 4 2 3" xfId="2251"/>
    <cellStyle name="Įprastas 5 5 4 2 3 2" xfId="5419"/>
    <cellStyle name="Įprastas 5 5 4 2 3 3" xfId="8443"/>
    <cellStyle name="Įprastas 5 5 4 2 4" xfId="3403"/>
    <cellStyle name="Įprastas 5 5 4 2 5" xfId="6427"/>
    <cellStyle name="Įprastas 5 5 4 3" xfId="378"/>
    <cellStyle name="Įprastas 5 5 4 3 2" xfId="1387"/>
    <cellStyle name="Įprastas 5 5 4 3 2 2" xfId="4555"/>
    <cellStyle name="Įprastas 5 5 4 3 2 3" xfId="7579"/>
    <cellStyle name="Įprastas 5 5 4 3 3" xfId="2395"/>
    <cellStyle name="Įprastas 5 5 4 3 3 2" xfId="5563"/>
    <cellStyle name="Įprastas 5 5 4 3 3 3" xfId="8587"/>
    <cellStyle name="Įprastas 5 5 4 3 4" xfId="3547"/>
    <cellStyle name="Įprastas 5 5 4 3 5" xfId="6571"/>
    <cellStyle name="Įprastas 5 5 4 4" xfId="523"/>
    <cellStyle name="Įprastas 5 5 4 4 2" xfId="1531"/>
    <cellStyle name="Įprastas 5 5 4 4 2 2" xfId="4699"/>
    <cellStyle name="Įprastas 5 5 4 4 2 3" xfId="7723"/>
    <cellStyle name="Įprastas 5 5 4 4 3" xfId="2539"/>
    <cellStyle name="Įprastas 5 5 4 4 3 2" xfId="5707"/>
    <cellStyle name="Įprastas 5 5 4 4 3 3" xfId="8731"/>
    <cellStyle name="Įprastas 5 5 4 4 4" xfId="3691"/>
    <cellStyle name="Įprastas 5 5 4 4 5" xfId="6715"/>
    <cellStyle name="Įprastas 5 5 4 5" xfId="667"/>
    <cellStyle name="Įprastas 5 5 4 5 2" xfId="1675"/>
    <cellStyle name="Įprastas 5 5 4 5 2 2" xfId="4843"/>
    <cellStyle name="Įprastas 5 5 4 5 2 3" xfId="7867"/>
    <cellStyle name="Įprastas 5 5 4 5 3" xfId="2683"/>
    <cellStyle name="Įprastas 5 5 4 5 3 2" xfId="5851"/>
    <cellStyle name="Įprastas 5 5 4 5 3 3" xfId="8875"/>
    <cellStyle name="Įprastas 5 5 4 5 4" xfId="3835"/>
    <cellStyle name="Įprastas 5 5 4 5 5" xfId="6859"/>
    <cellStyle name="Įprastas 5 5 4 6" xfId="811"/>
    <cellStyle name="Įprastas 5 5 4 6 2" xfId="1819"/>
    <cellStyle name="Įprastas 5 5 4 6 2 2" xfId="4987"/>
    <cellStyle name="Įprastas 5 5 4 6 2 3" xfId="8011"/>
    <cellStyle name="Įprastas 5 5 4 6 3" xfId="2827"/>
    <cellStyle name="Įprastas 5 5 4 6 3 2" xfId="5995"/>
    <cellStyle name="Įprastas 5 5 4 6 3 3" xfId="9019"/>
    <cellStyle name="Įprastas 5 5 4 6 4" xfId="3979"/>
    <cellStyle name="Įprastas 5 5 4 6 5" xfId="7003"/>
    <cellStyle name="Įprastas 5 5 4 7" xfId="955"/>
    <cellStyle name="Įprastas 5 5 4 7 2" xfId="1963"/>
    <cellStyle name="Įprastas 5 5 4 7 2 2" xfId="5131"/>
    <cellStyle name="Įprastas 5 5 4 7 2 3" xfId="8155"/>
    <cellStyle name="Įprastas 5 5 4 7 3" xfId="2971"/>
    <cellStyle name="Įprastas 5 5 4 7 3 2" xfId="6139"/>
    <cellStyle name="Įprastas 5 5 4 7 3 3" xfId="9163"/>
    <cellStyle name="Įprastas 5 5 4 7 4" xfId="4123"/>
    <cellStyle name="Įprastas 5 5 4 7 5" xfId="7147"/>
    <cellStyle name="Įprastas 5 5 4 8" xfId="1099"/>
    <cellStyle name="Įprastas 5 5 4 8 2" xfId="4267"/>
    <cellStyle name="Įprastas 5 5 4 8 3" xfId="7291"/>
    <cellStyle name="Įprastas 5 5 4 9" xfId="2107"/>
    <cellStyle name="Įprastas 5 5 4 9 2" xfId="5275"/>
    <cellStyle name="Įprastas 5 5 4 9 3" xfId="8299"/>
    <cellStyle name="Įprastas 5 5 5" xfId="138"/>
    <cellStyle name="Įprastas 5 5 5 10" xfId="3163"/>
    <cellStyle name="Įprastas 5 5 5 11" xfId="3307"/>
    <cellStyle name="Įprastas 5 5 5 12" xfId="6331"/>
    <cellStyle name="Įprastas 5 5 5 2" xfId="282"/>
    <cellStyle name="Įprastas 5 5 5 2 2" xfId="1291"/>
    <cellStyle name="Įprastas 5 5 5 2 2 2" xfId="4459"/>
    <cellStyle name="Įprastas 5 5 5 2 2 3" xfId="7483"/>
    <cellStyle name="Įprastas 5 5 5 2 3" xfId="2299"/>
    <cellStyle name="Įprastas 5 5 5 2 3 2" xfId="5467"/>
    <cellStyle name="Įprastas 5 5 5 2 3 3" xfId="8491"/>
    <cellStyle name="Įprastas 5 5 5 2 4" xfId="3451"/>
    <cellStyle name="Įprastas 5 5 5 2 5" xfId="6475"/>
    <cellStyle name="Įprastas 5 5 5 3" xfId="426"/>
    <cellStyle name="Įprastas 5 5 5 3 2" xfId="1435"/>
    <cellStyle name="Įprastas 5 5 5 3 2 2" xfId="4603"/>
    <cellStyle name="Įprastas 5 5 5 3 2 3" xfId="7627"/>
    <cellStyle name="Įprastas 5 5 5 3 3" xfId="2443"/>
    <cellStyle name="Įprastas 5 5 5 3 3 2" xfId="5611"/>
    <cellStyle name="Įprastas 5 5 5 3 3 3" xfId="8635"/>
    <cellStyle name="Įprastas 5 5 5 3 4" xfId="3595"/>
    <cellStyle name="Įprastas 5 5 5 3 5" xfId="6619"/>
    <cellStyle name="Įprastas 5 5 5 4" xfId="571"/>
    <cellStyle name="Įprastas 5 5 5 4 2" xfId="1579"/>
    <cellStyle name="Įprastas 5 5 5 4 2 2" xfId="4747"/>
    <cellStyle name="Įprastas 5 5 5 4 2 3" xfId="7771"/>
    <cellStyle name="Įprastas 5 5 5 4 3" xfId="2587"/>
    <cellStyle name="Įprastas 5 5 5 4 3 2" xfId="5755"/>
    <cellStyle name="Įprastas 5 5 5 4 3 3" xfId="8779"/>
    <cellStyle name="Įprastas 5 5 5 4 4" xfId="3739"/>
    <cellStyle name="Įprastas 5 5 5 4 5" xfId="6763"/>
    <cellStyle name="Įprastas 5 5 5 5" xfId="715"/>
    <cellStyle name="Įprastas 5 5 5 5 2" xfId="1723"/>
    <cellStyle name="Įprastas 5 5 5 5 2 2" xfId="4891"/>
    <cellStyle name="Įprastas 5 5 5 5 2 3" xfId="7915"/>
    <cellStyle name="Įprastas 5 5 5 5 3" xfId="2731"/>
    <cellStyle name="Įprastas 5 5 5 5 3 2" xfId="5899"/>
    <cellStyle name="Įprastas 5 5 5 5 3 3" xfId="8923"/>
    <cellStyle name="Įprastas 5 5 5 5 4" xfId="3883"/>
    <cellStyle name="Įprastas 5 5 5 5 5" xfId="6907"/>
    <cellStyle name="Įprastas 5 5 5 6" xfId="859"/>
    <cellStyle name="Įprastas 5 5 5 6 2" xfId="1867"/>
    <cellStyle name="Įprastas 5 5 5 6 2 2" xfId="5035"/>
    <cellStyle name="Įprastas 5 5 5 6 2 3" xfId="8059"/>
    <cellStyle name="Įprastas 5 5 5 6 3" xfId="2875"/>
    <cellStyle name="Įprastas 5 5 5 6 3 2" xfId="6043"/>
    <cellStyle name="Įprastas 5 5 5 6 3 3" xfId="9067"/>
    <cellStyle name="Įprastas 5 5 5 6 4" xfId="4027"/>
    <cellStyle name="Įprastas 5 5 5 6 5" xfId="7051"/>
    <cellStyle name="Įprastas 5 5 5 7" xfId="1003"/>
    <cellStyle name="Įprastas 5 5 5 7 2" xfId="2011"/>
    <cellStyle name="Įprastas 5 5 5 7 2 2" xfId="5179"/>
    <cellStyle name="Įprastas 5 5 5 7 2 3" xfId="8203"/>
    <cellStyle name="Įprastas 5 5 5 7 3" xfId="3019"/>
    <cellStyle name="Įprastas 5 5 5 7 3 2" xfId="6187"/>
    <cellStyle name="Įprastas 5 5 5 7 3 3" xfId="9211"/>
    <cellStyle name="Įprastas 5 5 5 7 4" xfId="4171"/>
    <cellStyle name="Įprastas 5 5 5 7 5" xfId="7195"/>
    <cellStyle name="Įprastas 5 5 5 8" xfId="1147"/>
    <cellStyle name="Įprastas 5 5 5 8 2" xfId="4315"/>
    <cellStyle name="Įprastas 5 5 5 8 3" xfId="7339"/>
    <cellStyle name="Įprastas 5 5 5 9" xfId="2155"/>
    <cellStyle name="Įprastas 5 5 5 9 2" xfId="5323"/>
    <cellStyle name="Įprastas 5 5 5 9 3" xfId="8347"/>
    <cellStyle name="Įprastas 5 5 6" xfId="186"/>
    <cellStyle name="Įprastas 5 5 6 2" xfId="1195"/>
    <cellStyle name="Įprastas 5 5 6 2 2" xfId="4363"/>
    <cellStyle name="Įprastas 5 5 6 2 3" xfId="7387"/>
    <cellStyle name="Įprastas 5 5 6 3" xfId="2203"/>
    <cellStyle name="Įprastas 5 5 6 3 2" xfId="5371"/>
    <cellStyle name="Įprastas 5 5 6 3 3" xfId="8395"/>
    <cellStyle name="Įprastas 5 5 6 4" xfId="3355"/>
    <cellStyle name="Įprastas 5 5 6 5" xfId="6379"/>
    <cellStyle name="Įprastas 5 5 7" xfId="330"/>
    <cellStyle name="Įprastas 5 5 7 2" xfId="1339"/>
    <cellStyle name="Įprastas 5 5 7 2 2" xfId="4507"/>
    <cellStyle name="Įprastas 5 5 7 2 3" xfId="7531"/>
    <cellStyle name="Įprastas 5 5 7 3" xfId="2347"/>
    <cellStyle name="Įprastas 5 5 7 3 2" xfId="5515"/>
    <cellStyle name="Įprastas 5 5 7 3 3" xfId="8539"/>
    <cellStyle name="Įprastas 5 5 7 4" xfId="3499"/>
    <cellStyle name="Įprastas 5 5 7 5" xfId="6523"/>
    <cellStyle name="Įprastas 5 5 8" xfId="475"/>
    <cellStyle name="Įprastas 5 5 8 2" xfId="1483"/>
    <cellStyle name="Įprastas 5 5 8 2 2" xfId="4651"/>
    <cellStyle name="Įprastas 5 5 8 2 3" xfId="7675"/>
    <cellStyle name="Įprastas 5 5 8 3" xfId="2491"/>
    <cellStyle name="Įprastas 5 5 8 3 2" xfId="5659"/>
    <cellStyle name="Įprastas 5 5 8 3 3" xfId="8683"/>
    <cellStyle name="Įprastas 5 5 8 4" xfId="3643"/>
    <cellStyle name="Įprastas 5 5 8 5" xfId="6667"/>
    <cellStyle name="Įprastas 5 5 9" xfId="619"/>
    <cellStyle name="Įprastas 5 5 9 2" xfId="1627"/>
    <cellStyle name="Įprastas 5 5 9 2 2" xfId="4795"/>
    <cellStyle name="Įprastas 5 5 9 2 3" xfId="7819"/>
    <cellStyle name="Įprastas 5 5 9 3" xfId="2635"/>
    <cellStyle name="Įprastas 5 5 9 3 2" xfId="5803"/>
    <cellStyle name="Įprastas 5 5 9 3 3" xfId="8827"/>
    <cellStyle name="Įprastas 5 5 9 4" xfId="3787"/>
    <cellStyle name="Įprastas 5 5 9 5" xfId="6811"/>
    <cellStyle name="Įprastas 5 5_8 priedas" xfId="55"/>
    <cellStyle name="Įprastas 5 6" xfId="37"/>
    <cellStyle name="Įprastas 5 6 10" xfId="913"/>
    <cellStyle name="Įprastas 5 6 10 2" xfId="1921"/>
    <cellStyle name="Įprastas 5 6 10 2 2" xfId="5089"/>
    <cellStyle name="Įprastas 5 6 10 2 3" xfId="8113"/>
    <cellStyle name="Įprastas 5 6 10 3" xfId="2929"/>
    <cellStyle name="Įprastas 5 6 10 3 2" xfId="6097"/>
    <cellStyle name="Įprastas 5 6 10 3 3" xfId="9121"/>
    <cellStyle name="Įprastas 5 6 10 4" xfId="4081"/>
    <cellStyle name="Įprastas 5 6 10 5" xfId="7105"/>
    <cellStyle name="Įprastas 5 6 11" xfId="1057"/>
    <cellStyle name="Įprastas 5 6 11 2" xfId="4225"/>
    <cellStyle name="Įprastas 5 6 11 3" xfId="7249"/>
    <cellStyle name="Įprastas 5 6 12" xfId="2065"/>
    <cellStyle name="Įprastas 5 6 12 2" xfId="5233"/>
    <cellStyle name="Įprastas 5 6 12 3" xfId="8257"/>
    <cellStyle name="Įprastas 5 6 13" xfId="3073"/>
    <cellStyle name="Įprastas 5 6 14" xfId="3217"/>
    <cellStyle name="Įprastas 5 6 15" xfId="6241"/>
    <cellStyle name="Įprastas 5 6 2" xfId="68"/>
    <cellStyle name="Įprastas 5 6 2 10" xfId="1081"/>
    <cellStyle name="Įprastas 5 6 2 10 2" xfId="4249"/>
    <cellStyle name="Įprastas 5 6 2 10 3" xfId="7273"/>
    <cellStyle name="Įprastas 5 6 2 11" xfId="2089"/>
    <cellStyle name="Įprastas 5 6 2 11 2" xfId="5257"/>
    <cellStyle name="Įprastas 5 6 2 11 3" xfId="8281"/>
    <cellStyle name="Įprastas 5 6 2 12" xfId="3097"/>
    <cellStyle name="Įprastas 5 6 2 13" xfId="3241"/>
    <cellStyle name="Įprastas 5 6 2 14" xfId="6265"/>
    <cellStyle name="Įprastas 5 6 2 2" xfId="118"/>
    <cellStyle name="Įprastas 5 6 2 2 10" xfId="3145"/>
    <cellStyle name="Įprastas 5 6 2 2 11" xfId="3289"/>
    <cellStyle name="Įprastas 5 6 2 2 12" xfId="6313"/>
    <cellStyle name="Įprastas 5 6 2 2 2" xfId="264"/>
    <cellStyle name="Įprastas 5 6 2 2 2 2" xfId="1273"/>
    <cellStyle name="Įprastas 5 6 2 2 2 2 2" xfId="4441"/>
    <cellStyle name="Įprastas 5 6 2 2 2 2 3" xfId="7465"/>
    <cellStyle name="Įprastas 5 6 2 2 2 3" xfId="2281"/>
    <cellStyle name="Įprastas 5 6 2 2 2 3 2" xfId="5449"/>
    <cellStyle name="Įprastas 5 6 2 2 2 3 3" xfId="8473"/>
    <cellStyle name="Įprastas 5 6 2 2 2 4" xfId="3433"/>
    <cellStyle name="Įprastas 5 6 2 2 2 5" xfId="6457"/>
    <cellStyle name="Įprastas 5 6 2 2 3" xfId="408"/>
    <cellStyle name="Įprastas 5 6 2 2 3 2" xfId="1417"/>
    <cellStyle name="Įprastas 5 6 2 2 3 2 2" xfId="4585"/>
    <cellStyle name="Įprastas 5 6 2 2 3 2 3" xfId="7609"/>
    <cellStyle name="Įprastas 5 6 2 2 3 3" xfId="2425"/>
    <cellStyle name="Įprastas 5 6 2 2 3 3 2" xfId="5593"/>
    <cellStyle name="Įprastas 5 6 2 2 3 3 3" xfId="8617"/>
    <cellStyle name="Įprastas 5 6 2 2 3 4" xfId="3577"/>
    <cellStyle name="Įprastas 5 6 2 2 3 5" xfId="6601"/>
    <cellStyle name="Įprastas 5 6 2 2 4" xfId="553"/>
    <cellStyle name="Įprastas 5 6 2 2 4 2" xfId="1561"/>
    <cellStyle name="Įprastas 5 6 2 2 4 2 2" xfId="4729"/>
    <cellStyle name="Įprastas 5 6 2 2 4 2 3" xfId="7753"/>
    <cellStyle name="Įprastas 5 6 2 2 4 3" xfId="2569"/>
    <cellStyle name="Įprastas 5 6 2 2 4 3 2" xfId="5737"/>
    <cellStyle name="Įprastas 5 6 2 2 4 3 3" xfId="8761"/>
    <cellStyle name="Įprastas 5 6 2 2 4 4" xfId="3721"/>
    <cellStyle name="Įprastas 5 6 2 2 4 5" xfId="6745"/>
    <cellStyle name="Įprastas 5 6 2 2 5" xfId="697"/>
    <cellStyle name="Įprastas 5 6 2 2 5 2" xfId="1705"/>
    <cellStyle name="Įprastas 5 6 2 2 5 2 2" xfId="4873"/>
    <cellStyle name="Įprastas 5 6 2 2 5 2 3" xfId="7897"/>
    <cellStyle name="Įprastas 5 6 2 2 5 3" xfId="2713"/>
    <cellStyle name="Įprastas 5 6 2 2 5 3 2" xfId="5881"/>
    <cellStyle name="Įprastas 5 6 2 2 5 3 3" xfId="8905"/>
    <cellStyle name="Įprastas 5 6 2 2 5 4" xfId="3865"/>
    <cellStyle name="Įprastas 5 6 2 2 5 5" xfId="6889"/>
    <cellStyle name="Įprastas 5 6 2 2 6" xfId="841"/>
    <cellStyle name="Įprastas 5 6 2 2 6 2" xfId="1849"/>
    <cellStyle name="Įprastas 5 6 2 2 6 2 2" xfId="5017"/>
    <cellStyle name="Įprastas 5 6 2 2 6 2 3" xfId="8041"/>
    <cellStyle name="Įprastas 5 6 2 2 6 3" xfId="2857"/>
    <cellStyle name="Įprastas 5 6 2 2 6 3 2" xfId="6025"/>
    <cellStyle name="Įprastas 5 6 2 2 6 3 3" xfId="9049"/>
    <cellStyle name="Įprastas 5 6 2 2 6 4" xfId="4009"/>
    <cellStyle name="Įprastas 5 6 2 2 6 5" xfId="7033"/>
    <cellStyle name="Įprastas 5 6 2 2 7" xfId="985"/>
    <cellStyle name="Įprastas 5 6 2 2 7 2" xfId="1993"/>
    <cellStyle name="Įprastas 5 6 2 2 7 2 2" xfId="5161"/>
    <cellStyle name="Įprastas 5 6 2 2 7 2 3" xfId="8185"/>
    <cellStyle name="Įprastas 5 6 2 2 7 3" xfId="3001"/>
    <cellStyle name="Įprastas 5 6 2 2 7 3 2" xfId="6169"/>
    <cellStyle name="Įprastas 5 6 2 2 7 3 3" xfId="9193"/>
    <cellStyle name="Įprastas 5 6 2 2 7 4" xfId="4153"/>
    <cellStyle name="Įprastas 5 6 2 2 7 5" xfId="7177"/>
    <cellStyle name="Įprastas 5 6 2 2 8" xfId="1129"/>
    <cellStyle name="Įprastas 5 6 2 2 8 2" xfId="4297"/>
    <cellStyle name="Įprastas 5 6 2 2 8 3" xfId="7321"/>
    <cellStyle name="Įprastas 5 6 2 2 9" xfId="2137"/>
    <cellStyle name="Įprastas 5 6 2 2 9 2" xfId="5305"/>
    <cellStyle name="Įprastas 5 6 2 2 9 3" xfId="8329"/>
    <cellStyle name="Įprastas 5 6 2 3" xfId="168"/>
    <cellStyle name="Įprastas 5 6 2 3 10" xfId="3193"/>
    <cellStyle name="Įprastas 5 6 2 3 11" xfId="3337"/>
    <cellStyle name="Įprastas 5 6 2 3 12" xfId="6361"/>
    <cellStyle name="Įprastas 5 6 2 3 2" xfId="312"/>
    <cellStyle name="Įprastas 5 6 2 3 2 2" xfId="1321"/>
    <cellStyle name="Įprastas 5 6 2 3 2 2 2" xfId="4489"/>
    <cellStyle name="Įprastas 5 6 2 3 2 2 3" xfId="7513"/>
    <cellStyle name="Įprastas 5 6 2 3 2 3" xfId="2329"/>
    <cellStyle name="Įprastas 5 6 2 3 2 3 2" xfId="5497"/>
    <cellStyle name="Įprastas 5 6 2 3 2 3 3" xfId="8521"/>
    <cellStyle name="Įprastas 5 6 2 3 2 4" xfId="3481"/>
    <cellStyle name="Įprastas 5 6 2 3 2 5" xfId="6505"/>
    <cellStyle name="Įprastas 5 6 2 3 3" xfId="456"/>
    <cellStyle name="Įprastas 5 6 2 3 3 2" xfId="1465"/>
    <cellStyle name="Įprastas 5 6 2 3 3 2 2" xfId="4633"/>
    <cellStyle name="Įprastas 5 6 2 3 3 2 3" xfId="7657"/>
    <cellStyle name="Įprastas 5 6 2 3 3 3" xfId="2473"/>
    <cellStyle name="Įprastas 5 6 2 3 3 3 2" xfId="5641"/>
    <cellStyle name="Įprastas 5 6 2 3 3 3 3" xfId="8665"/>
    <cellStyle name="Įprastas 5 6 2 3 3 4" xfId="3625"/>
    <cellStyle name="Įprastas 5 6 2 3 3 5" xfId="6649"/>
    <cellStyle name="Įprastas 5 6 2 3 4" xfId="601"/>
    <cellStyle name="Įprastas 5 6 2 3 4 2" xfId="1609"/>
    <cellStyle name="Įprastas 5 6 2 3 4 2 2" xfId="4777"/>
    <cellStyle name="Įprastas 5 6 2 3 4 2 3" xfId="7801"/>
    <cellStyle name="Įprastas 5 6 2 3 4 3" xfId="2617"/>
    <cellStyle name="Įprastas 5 6 2 3 4 3 2" xfId="5785"/>
    <cellStyle name="Įprastas 5 6 2 3 4 3 3" xfId="8809"/>
    <cellStyle name="Įprastas 5 6 2 3 4 4" xfId="3769"/>
    <cellStyle name="Įprastas 5 6 2 3 4 5" xfId="6793"/>
    <cellStyle name="Įprastas 5 6 2 3 5" xfId="745"/>
    <cellStyle name="Įprastas 5 6 2 3 5 2" xfId="1753"/>
    <cellStyle name="Įprastas 5 6 2 3 5 2 2" xfId="4921"/>
    <cellStyle name="Įprastas 5 6 2 3 5 2 3" xfId="7945"/>
    <cellStyle name="Įprastas 5 6 2 3 5 3" xfId="2761"/>
    <cellStyle name="Įprastas 5 6 2 3 5 3 2" xfId="5929"/>
    <cellStyle name="Įprastas 5 6 2 3 5 3 3" xfId="8953"/>
    <cellStyle name="Įprastas 5 6 2 3 5 4" xfId="3913"/>
    <cellStyle name="Įprastas 5 6 2 3 5 5" xfId="6937"/>
    <cellStyle name="Įprastas 5 6 2 3 6" xfId="889"/>
    <cellStyle name="Įprastas 5 6 2 3 6 2" xfId="1897"/>
    <cellStyle name="Įprastas 5 6 2 3 6 2 2" xfId="5065"/>
    <cellStyle name="Įprastas 5 6 2 3 6 2 3" xfId="8089"/>
    <cellStyle name="Įprastas 5 6 2 3 6 3" xfId="2905"/>
    <cellStyle name="Įprastas 5 6 2 3 6 3 2" xfId="6073"/>
    <cellStyle name="Įprastas 5 6 2 3 6 3 3" xfId="9097"/>
    <cellStyle name="Įprastas 5 6 2 3 6 4" xfId="4057"/>
    <cellStyle name="Įprastas 5 6 2 3 6 5" xfId="7081"/>
    <cellStyle name="Įprastas 5 6 2 3 7" xfId="1033"/>
    <cellStyle name="Įprastas 5 6 2 3 7 2" xfId="2041"/>
    <cellStyle name="Įprastas 5 6 2 3 7 2 2" xfId="5209"/>
    <cellStyle name="Įprastas 5 6 2 3 7 2 3" xfId="8233"/>
    <cellStyle name="Įprastas 5 6 2 3 7 3" xfId="3049"/>
    <cellStyle name="Įprastas 5 6 2 3 7 3 2" xfId="6217"/>
    <cellStyle name="Įprastas 5 6 2 3 7 3 3" xfId="9241"/>
    <cellStyle name="Įprastas 5 6 2 3 7 4" xfId="4201"/>
    <cellStyle name="Įprastas 5 6 2 3 7 5" xfId="7225"/>
    <cellStyle name="Įprastas 5 6 2 3 8" xfId="1177"/>
    <cellStyle name="Įprastas 5 6 2 3 8 2" xfId="4345"/>
    <cellStyle name="Įprastas 5 6 2 3 8 3" xfId="7369"/>
    <cellStyle name="Įprastas 5 6 2 3 9" xfId="2185"/>
    <cellStyle name="Įprastas 5 6 2 3 9 2" xfId="5353"/>
    <cellStyle name="Įprastas 5 6 2 3 9 3" xfId="8377"/>
    <cellStyle name="Įprastas 5 6 2 4" xfId="216"/>
    <cellStyle name="Įprastas 5 6 2 4 2" xfId="1225"/>
    <cellStyle name="Įprastas 5 6 2 4 2 2" xfId="4393"/>
    <cellStyle name="Įprastas 5 6 2 4 2 3" xfId="7417"/>
    <cellStyle name="Įprastas 5 6 2 4 3" xfId="2233"/>
    <cellStyle name="Įprastas 5 6 2 4 3 2" xfId="5401"/>
    <cellStyle name="Įprastas 5 6 2 4 3 3" xfId="8425"/>
    <cellStyle name="Įprastas 5 6 2 4 4" xfId="3385"/>
    <cellStyle name="Įprastas 5 6 2 4 5" xfId="6409"/>
    <cellStyle name="Įprastas 5 6 2 5" xfId="360"/>
    <cellStyle name="Įprastas 5 6 2 5 2" xfId="1369"/>
    <cellStyle name="Įprastas 5 6 2 5 2 2" xfId="4537"/>
    <cellStyle name="Įprastas 5 6 2 5 2 3" xfId="7561"/>
    <cellStyle name="Įprastas 5 6 2 5 3" xfId="2377"/>
    <cellStyle name="Įprastas 5 6 2 5 3 2" xfId="5545"/>
    <cellStyle name="Įprastas 5 6 2 5 3 3" xfId="8569"/>
    <cellStyle name="Įprastas 5 6 2 5 4" xfId="3529"/>
    <cellStyle name="Įprastas 5 6 2 5 5" xfId="6553"/>
    <cellStyle name="Įprastas 5 6 2 6" xfId="505"/>
    <cellStyle name="Įprastas 5 6 2 6 2" xfId="1513"/>
    <cellStyle name="Įprastas 5 6 2 6 2 2" xfId="4681"/>
    <cellStyle name="Įprastas 5 6 2 6 2 3" xfId="7705"/>
    <cellStyle name="Įprastas 5 6 2 6 3" xfId="2521"/>
    <cellStyle name="Įprastas 5 6 2 6 3 2" xfId="5689"/>
    <cellStyle name="Įprastas 5 6 2 6 3 3" xfId="8713"/>
    <cellStyle name="Įprastas 5 6 2 6 4" xfId="3673"/>
    <cellStyle name="Įprastas 5 6 2 6 5" xfId="6697"/>
    <cellStyle name="Įprastas 5 6 2 7" xfId="649"/>
    <cellStyle name="Įprastas 5 6 2 7 2" xfId="1657"/>
    <cellStyle name="Įprastas 5 6 2 7 2 2" xfId="4825"/>
    <cellStyle name="Įprastas 5 6 2 7 2 3" xfId="7849"/>
    <cellStyle name="Įprastas 5 6 2 7 3" xfId="2665"/>
    <cellStyle name="Įprastas 5 6 2 7 3 2" xfId="5833"/>
    <cellStyle name="Įprastas 5 6 2 7 3 3" xfId="8857"/>
    <cellStyle name="Įprastas 5 6 2 7 4" xfId="3817"/>
    <cellStyle name="Įprastas 5 6 2 7 5" xfId="6841"/>
    <cellStyle name="Įprastas 5 6 2 8" xfId="793"/>
    <cellStyle name="Įprastas 5 6 2 8 2" xfId="1801"/>
    <cellStyle name="Įprastas 5 6 2 8 2 2" xfId="4969"/>
    <cellStyle name="Įprastas 5 6 2 8 2 3" xfId="7993"/>
    <cellStyle name="Įprastas 5 6 2 8 3" xfId="2809"/>
    <cellStyle name="Įprastas 5 6 2 8 3 2" xfId="5977"/>
    <cellStyle name="Įprastas 5 6 2 8 3 3" xfId="9001"/>
    <cellStyle name="Įprastas 5 6 2 8 4" xfId="3961"/>
    <cellStyle name="Įprastas 5 6 2 8 5" xfId="6985"/>
    <cellStyle name="Įprastas 5 6 2 9" xfId="937"/>
    <cellStyle name="Įprastas 5 6 2 9 2" xfId="1945"/>
    <cellStyle name="Įprastas 5 6 2 9 2 2" xfId="5113"/>
    <cellStyle name="Įprastas 5 6 2 9 2 3" xfId="8137"/>
    <cellStyle name="Įprastas 5 6 2 9 3" xfId="2953"/>
    <cellStyle name="Įprastas 5 6 2 9 3 2" xfId="6121"/>
    <cellStyle name="Įprastas 5 6 2 9 3 3" xfId="9145"/>
    <cellStyle name="Įprastas 5 6 2 9 4" xfId="4105"/>
    <cellStyle name="Įprastas 5 6 2 9 5" xfId="7129"/>
    <cellStyle name="Įprastas 5 6 3" xfId="94"/>
    <cellStyle name="Įprastas 5 6 3 10" xfId="3121"/>
    <cellStyle name="Įprastas 5 6 3 11" xfId="3265"/>
    <cellStyle name="Įprastas 5 6 3 12" xfId="6289"/>
    <cellStyle name="Įprastas 5 6 3 2" xfId="240"/>
    <cellStyle name="Įprastas 5 6 3 2 2" xfId="1249"/>
    <cellStyle name="Įprastas 5 6 3 2 2 2" xfId="4417"/>
    <cellStyle name="Įprastas 5 6 3 2 2 3" xfId="7441"/>
    <cellStyle name="Įprastas 5 6 3 2 3" xfId="2257"/>
    <cellStyle name="Įprastas 5 6 3 2 3 2" xfId="5425"/>
    <cellStyle name="Įprastas 5 6 3 2 3 3" xfId="8449"/>
    <cellStyle name="Įprastas 5 6 3 2 4" xfId="3409"/>
    <cellStyle name="Įprastas 5 6 3 2 5" xfId="6433"/>
    <cellStyle name="Įprastas 5 6 3 3" xfId="384"/>
    <cellStyle name="Įprastas 5 6 3 3 2" xfId="1393"/>
    <cellStyle name="Įprastas 5 6 3 3 2 2" xfId="4561"/>
    <cellStyle name="Įprastas 5 6 3 3 2 3" xfId="7585"/>
    <cellStyle name="Įprastas 5 6 3 3 3" xfId="2401"/>
    <cellStyle name="Įprastas 5 6 3 3 3 2" xfId="5569"/>
    <cellStyle name="Įprastas 5 6 3 3 3 3" xfId="8593"/>
    <cellStyle name="Įprastas 5 6 3 3 4" xfId="3553"/>
    <cellStyle name="Įprastas 5 6 3 3 5" xfId="6577"/>
    <cellStyle name="Įprastas 5 6 3 4" xfId="529"/>
    <cellStyle name="Įprastas 5 6 3 4 2" xfId="1537"/>
    <cellStyle name="Įprastas 5 6 3 4 2 2" xfId="4705"/>
    <cellStyle name="Įprastas 5 6 3 4 2 3" xfId="7729"/>
    <cellStyle name="Įprastas 5 6 3 4 3" xfId="2545"/>
    <cellStyle name="Įprastas 5 6 3 4 3 2" xfId="5713"/>
    <cellStyle name="Įprastas 5 6 3 4 3 3" xfId="8737"/>
    <cellStyle name="Įprastas 5 6 3 4 4" xfId="3697"/>
    <cellStyle name="Įprastas 5 6 3 4 5" xfId="6721"/>
    <cellStyle name="Įprastas 5 6 3 5" xfId="673"/>
    <cellStyle name="Įprastas 5 6 3 5 2" xfId="1681"/>
    <cellStyle name="Įprastas 5 6 3 5 2 2" xfId="4849"/>
    <cellStyle name="Įprastas 5 6 3 5 2 3" xfId="7873"/>
    <cellStyle name="Įprastas 5 6 3 5 3" xfId="2689"/>
    <cellStyle name="Įprastas 5 6 3 5 3 2" xfId="5857"/>
    <cellStyle name="Įprastas 5 6 3 5 3 3" xfId="8881"/>
    <cellStyle name="Įprastas 5 6 3 5 4" xfId="3841"/>
    <cellStyle name="Įprastas 5 6 3 5 5" xfId="6865"/>
    <cellStyle name="Įprastas 5 6 3 6" xfId="817"/>
    <cellStyle name="Įprastas 5 6 3 6 2" xfId="1825"/>
    <cellStyle name="Įprastas 5 6 3 6 2 2" xfId="4993"/>
    <cellStyle name="Įprastas 5 6 3 6 2 3" xfId="8017"/>
    <cellStyle name="Įprastas 5 6 3 6 3" xfId="2833"/>
    <cellStyle name="Įprastas 5 6 3 6 3 2" xfId="6001"/>
    <cellStyle name="Įprastas 5 6 3 6 3 3" xfId="9025"/>
    <cellStyle name="Įprastas 5 6 3 6 4" xfId="3985"/>
    <cellStyle name="Įprastas 5 6 3 6 5" xfId="7009"/>
    <cellStyle name="Įprastas 5 6 3 7" xfId="961"/>
    <cellStyle name="Įprastas 5 6 3 7 2" xfId="1969"/>
    <cellStyle name="Įprastas 5 6 3 7 2 2" xfId="5137"/>
    <cellStyle name="Įprastas 5 6 3 7 2 3" xfId="8161"/>
    <cellStyle name="Įprastas 5 6 3 7 3" xfId="2977"/>
    <cellStyle name="Įprastas 5 6 3 7 3 2" xfId="6145"/>
    <cellStyle name="Įprastas 5 6 3 7 3 3" xfId="9169"/>
    <cellStyle name="Įprastas 5 6 3 7 4" xfId="4129"/>
    <cellStyle name="Įprastas 5 6 3 7 5" xfId="7153"/>
    <cellStyle name="Įprastas 5 6 3 8" xfId="1105"/>
    <cellStyle name="Įprastas 5 6 3 8 2" xfId="4273"/>
    <cellStyle name="Įprastas 5 6 3 8 3" xfId="7297"/>
    <cellStyle name="Įprastas 5 6 3 9" xfId="2113"/>
    <cellStyle name="Įprastas 5 6 3 9 2" xfId="5281"/>
    <cellStyle name="Įprastas 5 6 3 9 3" xfId="8305"/>
    <cellStyle name="Įprastas 5 6 4" xfId="144"/>
    <cellStyle name="Įprastas 5 6 4 10" xfId="3169"/>
    <cellStyle name="Įprastas 5 6 4 11" xfId="3313"/>
    <cellStyle name="Įprastas 5 6 4 12" xfId="6337"/>
    <cellStyle name="Įprastas 5 6 4 2" xfId="288"/>
    <cellStyle name="Įprastas 5 6 4 2 2" xfId="1297"/>
    <cellStyle name="Įprastas 5 6 4 2 2 2" xfId="4465"/>
    <cellStyle name="Įprastas 5 6 4 2 2 3" xfId="7489"/>
    <cellStyle name="Įprastas 5 6 4 2 3" xfId="2305"/>
    <cellStyle name="Įprastas 5 6 4 2 3 2" xfId="5473"/>
    <cellStyle name="Įprastas 5 6 4 2 3 3" xfId="8497"/>
    <cellStyle name="Įprastas 5 6 4 2 4" xfId="3457"/>
    <cellStyle name="Įprastas 5 6 4 2 5" xfId="6481"/>
    <cellStyle name="Įprastas 5 6 4 3" xfId="432"/>
    <cellStyle name="Įprastas 5 6 4 3 2" xfId="1441"/>
    <cellStyle name="Įprastas 5 6 4 3 2 2" xfId="4609"/>
    <cellStyle name="Įprastas 5 6 4 3 2 3" xfId="7633"/>
    <cellStyle name="Įprastas 5 6 4 3 3" xfId="2449"/>
    <cellStyle name="Įprastas 5 6 4 3 3 2" xfId="5617"/>
    <cellStyle name="Įprastas 5 6 4 3 3 3" xfId="8641"/>
    <cellStyle name="Įprastas 5 6 4 3 4" xfId="3601"/>
    <cellStyle name="Įprastas 5 6 4 3 5" xfId="6625"/>
    <cellStyle name="Įprastas 5 6 4 4" xfId="577"/>
    <cellStyle name="Įprastas 5 6 4 4 2" xfId="1585"/>
    <cellStyle name="Įprastas 5 6 4 4 2 2" xfId="4753"/>
    <cellStyle name="Įprastas 5 6 4 4 2 3" xfId="7777"/>
    <cellStyle name="Įprastas 5 6 4 4 3" xfId="2593"/>
    <cellStyle name="Įprastas 5 6 4 4 3 2" xfId="5761"/>
    <cellStyle name="Įprastas 5 6 4 4 3 3" xfId="8785"/>
    <cellStyle name="Įprastas 5 6 4 4 4" xfId="3745"/>
    <cellStyle name="Įprastas 5 6 4 4 5" xfId="6769"/>
    <cellStyle name="Įprastas 5 6 4 5" xfId="721"/>
    <cellStyle name="Įprastas 5 6 4 5 2" xfId="1729"/>
    <cellStyle name="Įprastas 5 6 4 5 2 2" xfId="4897"/>
    <cellStyle name="Įprastas 5 6 4 5 2 3" xfId="7921"/>
    <cellStyle name="Įprastas 5 6 4 5 3" xfId="2737"/>
    <cellStyle name="Įprastas 5 6 4 5 3 2" xfId="5905"/>
    <cellStyle name="Įprastas 5 6 4 5 3 3" xfId="8929"/>
    <cellStyle name="Įprastas 5 6 4 5 4" xfId="3889"/>
    <cellStyle name="Įprastas 5 6 4 5 5" xfId="6913"/>
    <cellStyle name="Įprastas 5 6 4 6" xfId="865"/>
    <cellStyle name="Įprastas 5 6 4 6 2" xfId="1873"/>
    <cellStyle name="Įprastas 5 6 4 6 2 2" xfId="5041"/>
    <cellStyle name="Įprastas 5 6 4 6 2 3" xfId="8065"/>
    <cellStyle name="Įprastas 5 6 4 6 3" xfId="2881"/>
    <cellStyle name="Įprastas 5 6 4 6 3 2" xfId="6049"/>
    <cellStyle name="Įprastas 5 6 4 6 3 3" xfId="9073"/>
    <cellStyle name="Įprastas 5 6 4 6 4" xfId="4033"/>
    <cellStyle name="Įprastas 5 6 4 6 5" xfId="7057"/>
    <cellStyle name="Įprastas 5 6 4 7" xfId="1009"/>
    <cellStyle name="Įprastas 5 6 4 7 2" xfId="2017"/>
    <cellStyle name="Įprastas 5 6 4 7 2 2" xfId="5185"/>
    <cellStyle name="Įprastas 5 6 4 7 2 3" xfId="8209"/>
    <cellStyle name="Įprastas 5 6 4 7 3" xfId="3025"/>
    <cellStyle name="Įprastas 5 6 4 7 3 2" xfId="6193"/>
    <cellStyle name="Įprastas 5 6 4 7 3 3" xfId="9217"/>
    <cellStyle name="Įprastas 5 6 4 7 4" xfId="4177"/>
    <cellStyle name="Įprastas 5 6 4 7 5" xfId="7201"/>
    <cellStyle name="Įprastas 5 6 4 8" xfId="1153"/>
    <cellStyle name="Įprastas 5 6 4 8 2" xfId="4321"/>
    <cellStyle name="Įprastas 5 6 4 8 3" xfId="7345"/>
    <cellStyle name="Įprastas 5 6 4 9" xfId="2161"/>
    <cellStyle name="Įprastas 5 6 4 9 2" xfId="5329"/>
    <cellStyle name="Įprastas 5 6 4 9 3" xfId="8353"/>
    <cellStyle name="Įprastas 5 6 5" xfId="192"/>
    <cellStyle name="Įprastas 5 6 5 2" xfId="1201"/>
    <cellStyle name="Įprastas 5 6 5 2 2" xfId="4369"/>
    <cellStyle name="Įprastas 5 6 5 2 3" xfId="7393"/>
    <cellStyle name="Įprastas 5 6 5 3" xfId="2209"/>
    <cellStyle name="Įprastas 5 6 5 3 2" xfId="5377"/>
    <cellStyle name="Įprastas 5 6 5 3 3" xfId="8401"/>
    <cellStyle name="Įprastas 5 6 5 4" xfId="3361"/>
    <cellStyle name="Įprastas 5 6 5 5" xfId="6385"/>
    <cellStyle name="Įprastas 5 6 6" xfId="336"/>
    <cellStyle name="Įprastas 5 6 6 2" xfId="1345"/>
    <cellStyle name="Įprastas 5 6 6 2 2" xfId="4513"/>
    <cellStyle name="Įprastas 5 6 6 2 3" xfId="7537"/>
    <cellStyle name="Įprastas 5 6 6 3" xfId="2353"/>
    <cellStyle name="Įprastas 5 6 6 3 2" xfId="5521"/>
    <cellStyle name="Įprastas 5 6 6 3 3" xfId="8545"/>
    <cellStyle name="Įprastas 5 6 6 4" xfId="3505"/>
    <cellStyle name="Įprastas 5 6 6 5" xfId="6529"/>
    <cellStyle name="Įprastas 5 6 7" xfId="481"/>
    <cellStyle name="Įprastas 5 6 7 2" xfId="1489"/>
    <cellStyle name="Įprastas 5 6 7 2 2" xfId="4657"/>
    <cellStyle name="Įprastas 5 6 7 2 3" xfId="7681"/>
    <cellStyle name="Įprastas 5 6 7 3" xfId="2497"/>
    <cellStyle name="Įprastas 5 6 7 3 2" xfId="5665"/>
    <cellStyle name="Įprastas 5 6 7 3 3" xfId="8689"/>
    <cellStyle name="Įprastas 5 6 7 4" xfId="3649"/>
    <cellStyle name="Įprastas 5 6 7 5" xfId="6673"/>
    <cellStyle name="Įprastas 5 6 8" xfId="625"/>
    <cellStyle name="Įprastas 5 6 8 2" xfId="1633"/>
    <cellStyle name="Įprastas 5 6 8 2 2" xfId="4801"/>
    <cellStyle name="Įprastas 5 6 8 2 3" xfId="7825"/>
    <cellStyle name="Įprastas 5 6 8 3" xfId="2641"/>
    <cellStyle name="Įprastas 5 6 8 3 2" xfId="5809"/>
    <cellStyle name="Įprastas 5 6 8 3 3" xfId="8833"/>
    <cellStyle name="Įprastas 5 6 8 4" xfId="3793"/>
    <cellStyle name="Įprastas 5 6 8 5" xfId="6817"/>
    <cellStyle name="Įprastas 5 6 9" xfId="769"/>
    <cellStyle name="Įprastas 5 6 9 2" xfId="1777"/>
    <cellStyle name="Įprastas 5 6 9 2 2" xfId="4945"/>
    <cellStyle name="Įprastas 5 6 9 2 3" xfId="7969"/>
    <cellStyle name="Įprastas 5 6 9 3" xfId="2785"/>
    <cellStyle name="Įprastas 5 6 9 3 2" xfId="5953"/>
    <cellStyle name="Įprastas 5 6 9 3 3" xfId="8977"/>
    <cellStyle name="Įprastas 5 6 9 4" xfId="3937"/>
    <cellStyle name="Įprastas 5 6 9 5" xfId="6961"/>
    <cellStyle name="Įprastas 5 7" xfId="56"/>
    <cellStyle name="Įprastas 5 7 10" xfId="1069"/>
    <cellStyle name="Įprastas 5 7 10 2" xfId="4237"/>
    <cellStyle name="Įprastas 5 7 10 3" xfId="7261"/>
    <cellStyle name="Įprastas 5 7 11" xfId="2077"/>
    <cellStyle name="Įprastas 5 7 11 2" xfId="5245"/>
    <cellStyle name="Įprastas 5 7 11 3" xfId="8269"/>
    <cellStyle name="Įprastas 5 7 12" xfId="3085"/>
    <cellStyle name="Įprastas 5 7 13" xfId="3229"/>
    <cellStyle name="Įprastas 5 7 14" xfId="6253"/>
    <cellStyle name="Įprastas 5 7 2" xfId="106"/>
    <cellStyle name="Įprastas 5 7 2 10" xfId="3133"/>
    <cellStyle name="Įprastas 5 7 2 11" xfId="3277"/>
    <cellStyle name="Įprastas 5 7 2 12" xfId="6301"/>
    <cellStyle name="Įprastas 5 7 2 2" xfId="252"/>
    <cellStyle name="Įprastas 5 7 2 2 2" xfId="1261"/>
    <cellStyle name="Įprastas 5 7 2 2 2 2" xfId="4429"/>
    <cellStyle name="Įprastas 5 7 2 2 2 3" xfId="7453"/>
    <cellStyle name="Įprastas 5 7 2 2 3" xfId="2269"/>
    <cellStyle name="Įprastas 5 7 2 2 3 2" xfId="5437"/>
    <cellStyle name="Įprastas 5 7 2 2 3 3" xfId="8461"/>
    <cellStyle name="Įprastas 5 7 2 2 4" xfId="3421"/>
    <cellStyle name="Įprastas 5 7 2 2 5" xfId="6445"/>
    <cellStyle name="Įprastas 5 7 2 3" xfId="396"/>
    <cellStyle name="Įprastas 5 7 2 3 2" xfId="1405"/>
    <cellStyle name="Įprastas 5 7 2 3 2 2" xfId="4573"/>
    <cellStyle name="Įprastas 5 7 2 3 2 3" xfId="7597"/>
    <cellStyle name="Įprastas 5 7 2 3 3" xfId="2413"/>
    <cellStyle name="Įprastas 5 7 2 3 3 2" xfId="5581"/>
    <cellStyle name="Įprastas 5 7 2 3 3 3" xfId="8605"/>
    <cellStyle name="Įprastas 5 7 2 3 4" xfId="3565"/>
    <cellStyle name="Įprastas 5 7 2 3 5" xfId="6589"/>
    <cellStyle name="Įprastas 5 7 2 4" xfId="541"/>
    <cellStyle name="Įprastas 5 7 2 4 2" xfId="1549"/>
    <cellStyle name="Įprastas 5 7 2 4 2 2" xfId="4717"/>
    <cellStyle name="Įprastas 5 7 2 4 2 3" xfId="7741"/>
    <cellStyle name="Įprastas 5 7 2 4 3" xfId="2557"/>
    <cellStyle name="Įprastas 5 7 2 4 3 2" xfId="5725"/>
    <cellStyle name="Įprastas 5 7 2 4 3 3" xfId="8749"/>
    <cellStyle name="Įprastas 5 7 2 4 4" xfId="3709"/>
    <cellStyle name="Įprastas 5 7 2 4 5" xfId="6733"/>
    <cellStyle name="Įprastas 5 7 2 5" xfId="685"/>
    <cellStyle name="Įprastas 5 7 2 5 2" xfId="1693"/>
    <cellStyle name="Įprastas 5 7 2 5 2 2" xfId="4861"/>
    <cellStyle name="Įprastas 5 7 2 5 2 3" xfId="7885"/>
    <cellStyle name="Įprastas 5 7 2 5 3" xfId="2701"/>
    <cellStyle name="Įprastas 5 7 2 5 3 2" xfId="5869"/>
    <cellStyle name="Įprastas 5 7 2 5 3 3" xfId="8893"/>
    <cellStyle name="Įprastas 5 7 2 5 4" xfId="3853"/>
    <cellStyle name="Įprastas 5 7 2 5 5" xfId="6877"/>
    <cellStyle name="Įprastas 5 7 2 6" xfId="829"/>
    <cellStyle name="Įprastas 5 7 2 6 2" xfId="1837"/>
    <cellStyle name="Įprastas 5 7 2 6 2 2" xfId="5005"/>
    <cellStyle name="Įprastas 5 7 2 6 2 3" xfId="8029"/>
    <cellStyle name="Įprastas 5 7 2 6 3" xfId="2845"/>
    <cellStyle name="Įprastas 5 7 2 6 3 2" xfId="6013"/>
    <cellStyle name="Įprastas 5 7 2 6 3 3" xfId="9037"/>
    <cellStyle name="Įprastas 5 7 2 6 4" xfId="3997"/>
    <cellStyle name="Įprastas 5 7 2 6 5" xfId="7021"/>
    <cellStyle name="Įprastas 5 7 2 7" xfId="973"/>
    <cellStyle name="Įprastas 5 7 2 7 2" xfId="1981"/>
    <cellStyle name="Įprastas 5 7 2 7 2 2" xfId="5149"/>
    <cellStyle name="Įprastas 5 7 2 7 2 3" xfId="8173"/>
    <cellStyle name="Įprastas 5 7 2 7 3" xfId="2989"/>
    <cellStyle name="Įprastas 5 7 2 7 3 2" xfId="6157"/>
    <cellStyle name="Įprastas 5 7 2 7 3 3" xfId="9181"/>
    <cellStyle name="Įprastas 5 7 2 7 4" xfId="4141"/>
    <cellStyle name="Įprastas 5 7 2 7 5" xfId="7165"/>
    <cellStyle name="Įprastas 5 7 2 8" xfId="1117"/>
    <cellStyle name="Įprastas 5 7 2 8 2" xfId="4285"/>
    <cellStyle name="Įprastas 5 7 2 8 3" xfId="7309"/>
    <cellStyle name="Įprastas 5 7 2 9" xfId="2125"/>
    <cellStyle name="Įprastas 5 7 2 9 2" xfId="5293"/>
    <cellStyle name="Įprastas 5 7 2 9 3" xfId="8317"/>
    <cellStyle name="Įprastas 5 7 3" xfId="156"/>
    <cellStyle name="Įprastas 5 7 3 10" xfId="3181"/>
    <cellStyle name="Įprastas 5 7 3 11" xfId="3325"/>
    <cellStyle name="Įprastas 5 7 3 12" xfId="6349"/>
    <cellStyle name="Įprastas 5 7 3 2" xfId="300"/>
    <cellStyle name="Įprastas 5 7 3 2 2" xfId="1309"/>
    <cellStyle name="Įprastas 5 7 3 2 2 2" xfId="4477"/>
    <cellStyle name="Įprastas 5 7 3 2 2 3" xfId="7501"/>
    <cellStyle name="Įprastas 5 7 3 2 3" xfId="2317"/>
    <cellStyle name="Įprastas 5 7 3 2 3 2" xfId="5485"/>
    <cellStyle name="Įprastas 5 7 3 2 3 3" xfId="8509"/>
    <cellStyle name="Įprastas 5 7 3 2 4" xfId="3469"/>
    <cellStyle name="Įprastas 5 7 3 2 5" xfId="6493"/>
    <cellStyle name="Įprastas 5 7 3 3" xfId="444"/>
    <cellStyle name="Įprastas 5 7 3 3 2" xfId="1453"/>
    <cellStyle name="Įprastas 5 7 3 3 2 2" xfId="4621"/>
    <cellStyle name="Įprastas 5 7 3 3 2 3" xfId="7645"/>
    <cellStyle name="Įprastas 5 7 3 3 3" xfId="2461"/>
    <cellStyle name="Įprastas 5 7 3 3 3 2" xfId="5629"/>
    <cellStyle name="Įprastas 5 7 3 3 3 3" xfId="8653"/>
    <cellStyle name="Įprastas 5 7 3 3 4" xfId="3613"/>
    <cellStyle name="Įprastas 5 7 3 3 5" xfId="6637"/>
    <cellStyle name="Įprastas 5 7 3 4" xfId="589"/>
    <cellStyle name="Įprastas 5 7 3 4 2" xfId="1597"/>
    <cellStyle name="Įprastas 5 7 3 4 2 2" xfId="4765"/>
    <cellStyle name="Įprastas 5 7 3 4 2 3" xfId="7789"/>
    <cellStyle name="Įprastas 5 7 3 4 3" xfId="2605"/>
    <cellStyle name="Įprastas 5 7 3 4 3 2" xfId="5773"/>
    <cellStyle name="Įprastas 5 7 3 4 3 3" xfId="8797"/>
    <cellStyle name="Įprastas 5 7 3 4 4" xfId="3757"/>
    <cellStyle name="Įprastas 5 7 3 4 5" xfId="6781"/>
    <cellStyle name="Įprastas 5 7 3 5" xfId="733"/>
    <cellStyle name="Įprastas 5 7 3 5 2" xfId="1741"/>
    <cellStyle name="Įprastas 5 7 3 5 2 2" xfId="4909"/>
    <cellStyle name="Įprastas 5 7 3 5 2 3" xfId="7933"/>
    <cellStyle name="Įprastas 5 7 3 5 3" xfId="2749"/>
    <cellStyle name="Įprastas 5 7 3 5 3 2" xfId="5917"/>
    <cellStyle name="Įprastas 5 7 3 5 3 3" xfId="8941"/>
    <cellStyle name="Įprastas 5 7 3 5 4" xfId="3901"/>
    <cellStyle name="Įprastas 5 7 3 5 5" xfId="6925"/>
    <cellStyle name="Įprastas 5 7 3 6" xfId="877"/>
    <cellStyle name="Įprastas 5 7 3 6 2" xfId="1885"/>
    <cellStyle name="Įprastas 5 7 3 6 2 2" xfId="5053"/>
    <cellStyle name="Įprastas 5 7 3 6 2 3" xfId="8077"/>
    <cellStyle name="Įprastas 5 7 3 6 3" xfId="2893"/>
    <cellStyle name="Įprastas 5 7 3 6 3 2" xfId="6061"/>
    <cellStyle name="Įprastas 5 7 3 6 3 3" xfId="9085"/>
    <cellStyle name="Įprastas 5 7 3 6 4" xfId="4045"/>
    <cellStyle name="Įprastas 5 7 3 6 5" xfId="7069"/>
    <cellStyle name="Įprastas 5 7 3 7" xfId="1021"/>
    <cellStyle name="Įprastas 5 7 3 7 2" xfId="2029"/>
    <cellStyle name="Įprastas 5 7 3 7 2 2" xfId="5197"/>
    <cellStyle name="Įprastas 5 7 3 7 2 3" xfId="8221"/>
    <cellStyle name="Įprastas 5 7 3 7 3" xfId="3037"/>
    <cellStyle name="Įprastas 5 7 3 7 3 2" xfId="6205"/>
    <cellStyle name="Įprastas 5 7 3 7 3 3" xfId="9229"/>
    <cellStyle name="Įprastas 5 7 3 7 4" xfId="4189"/>
    <cellStyle name="Įprastas 5 7 3 7 5" xfId="7213"/>
    <cellStyle name="Įprastas 5 7 3 8" xfId="1165"/>
    <cellStyle name="Įprastas 5 7 3 8 2" xfId="4333"/>
    <cellStyle name="Įprastas 5 7 3 8 3" xfId="7357"/>
    <cellStyle name="Įprastas 5 7 3 9" xfId="2173"/>
    <cellStyle name="Įprastas 5 7 3 9 2" xfId="5341"/>
    <cellStyle name="Įprastas 5 7 3 9 3" xfId="8365"/>
    <cellStyle name="Įprastas 5 7 4" xfId="204"/>
    <cellStyle name="Įprastas 5 7 4 2" xfId="1213"/>
    <cellStyle name="Įprastas 5 7 4 2 2" xfId="4381"/>
    <cellStyle name="Įprastas 5 7 4 2 3" xfId="7405"/>
    <cellStyle name="Įprastas 5 7 4 3" xfId="2221"/>
    <cellStyle name="Įprastas 5 7 4 3 2" xfId="5389"/>
    <cellStyle name="Įprastas 5 7 4 3 3" xfId="8413"/>
    <cellStyle name="Įprastas 5 7 4 4" xfId="3373"/>
    <cellStyle name="Įprastas 5 7 4 5" xfId="6397"/>
    <cellStyle name="Įprastas 5 7 5" xfId="348"/>
    <cellStyle name="Įprastas 5 7 5 2" xfId="1357"/>
    <cellStyle name="Įprastas 5 7 5 2 2" xfId="4525"/>
    <cellStyle name="Įprastas 5 7 5 2 3" xfId="7549"/>
    <cellStyle name="Įprastas 5 7 5 3" xfId="2365"/>
    <cellStyle name="Įprastas 5 7 5 3 2" xfId="5533"/>
    <cellStyle name="Įprastas 5 7 5 3 3" xfId="8557"/>
    <cellStyle name="Įprastas 5 7 5 4" xfId="3517"/>
    <cellStyle name="Įprastas 5 7 5 5" xfId="6541"/>
    <cellStyle name="Įprastas 5 7 6" xfId="493"/>
    <cellStyle name="Įprastas 5 7 6 2" xfId="1501"/>
    <cellStyle name="Įprastas 5 7 6 2 2" xfId="4669"/>
    <cellStyle name="Įprastas 5 7 6 2 3" xfId="7693"/>
    <cellStyle name="Įprastas 5 7 6 3" xfId="2509"/>
    <cellStyle name="Įprastas 5 7 6 3 2" xfId="5677"/>
    <cellStyle name="Įprastas 5 7 6 3 3" xfId="8701"/>
    <cellStyle name="Įprastas 5 7 6 4" xfId="3661"/>
    <cellStyle name="Įprastas 5 7 6 5" xfId="6685"/>
    <cellStyle name="Įprastas 5 7 7" xfId="637"/>
    <cellStyle name="Įprastas 5 7 7 2" xfId="1645"/>
    <cellStyle name="Įprastas 5 7 7 2 2" xfId="4813"/>
    <cellStyle name="Įprastas 5 7 7 2 3" xfId="7837"/>
    <cellStyle name="Įprastas 5 7 7 3" xfId="2653"/>
    <cellStyle name="Įprastas 5 7 7 3 2" xfId="5821"/>
    <cellStyle name="Įprastas 5 7 7 3 3" xfId="8845"/>
    <cellStyle name="Įprastas 5 7 7 4" xfId="3805"/>
    <cellStyle name="Įprastas 5 7 7 5" xfId="6829"/>
    <cellStyle name="Įprastas 5 7 8" xfId="781"/>
    <cellStyle name="Įprastas 5 7 8 2" xfId="1789"/>
    <cellStyle name="Įprastas 5 7 8 2 2" xfId="4957"/>
    <cellStyle name="Įprastas 5 7 8 2 3" xfId="7981"/>
    <cellStyle name="Įprastas 5 7 8 3" xfId="2797"/>
    <cellStyle name="Įprastas 5 7 8 3 2" xfId="5965"/>
    <cellStyle name="Įprastas 5 7 8 3 3" xfId="8989"/>
    <cellStyle name="Įprastas 5 7 8 4" xfId="3949"/>
    <cellStyle name="Įprastas 5 7 8 5" xfId="6973"/>
    <cellStyle name="Įprastas 5 7 9" xfId="925"/>
    <cellStyle name="Įprastas 5 7 9 2" xfId="1933"/>
    <cellStyle name="Įprastas 5 7 9 2 2" xfId="5101"/>
    <cellStyle name="Įprastas 5 7 9 2 3" xfId="8125"/>
    <cellStyle name="Įprastas 5 7 9 3" xfId="2941"/>
    <cellStyle name="Įprastas 5 7 9 3 2" xfId="6109"/>
    <cellStyle name="Įprastas 5 7 9 3 3" xfId="9133"/>
    <cellStyle name="Įprastas 5 7 9 4" xfId="4093"/>
    <cellStyle name="Įprastas 5 7 9 5" xfId="7117"/>
    <cellStyle name="Įprastas 5 8" xfId="80"/>
    <cellStyle name="Įprastas 5 8 10" xfId="3109"/>
    <cellStyle name="Įprastas 5 8 11" xfId="3253"/>
    <cellStyle name="Įprastas 5 8 12" xfId="6277"/>
    <cellStyle name="Įprastas 5 8 2" xfId="228"/>
    <cellStyle name="Įprastas 5 8 2 2" xfId="1237"/>
    <cellStyle name="Įprastas 5 8 2 2 2" xfId="4405"/>
    <cellStyle name="Įprastas 5 8 2 2 3" xfId="7429"/>
    <cellStyle name="Įprastas 5 8 2 3" xfId="2245"/>
    <cellStyle name="Įprastas 5 8 2 3 2" xfId="5413"/>
    <cellStyle name="Įprastas 5 8 2 3 3" xfId="8437"/>
    <cellStyle name="Įprastas 5 8 2 4" xfId="3397"/>
    <cellStyle name="Įprastas 5 8 2 5" xfId="6421"/>
    <cellStyle name="Įprastas 5 8 3" xfId="372"/>
    <cellStyle name="Įprastas 5 8 3 2" xfId="1381"/>
    <cellStyle name="Įprastas 5 8 3 2 2" xfId="4549"/>
    <cellStyle name="Įprastas 5 8 3 2 3" xfId="7573"/>
    <cellStyle name="Įprastas 5 8 3 3" xfId="2389"/>
    <cellStyle name="Įprastas 5 8 3 3 2" xfId="5557"/>
    <cellStyle name="Įprastas 5 8 3 3 3" xfId="8581"/>
    <cellStyle name="Įprastas 5 8 3 4" xfId="3541"/>
    <cellStyle name="Įprastas 5 8 3 5" xfId="6565"/>
    <cellStyle name="Įprastas 5 8 4" xfId="517"/>
    <cellStyle name="Įprastas 5 8 4 2" xfId="1525"/>
    <cellStyle name="Įprastas 5 8 4 2 2" xfId="4693"/>
    <cellStyle name="Įprastas 5 8 4 2 3" xfId="7717"/>
    <cellStyle name="Įprastas 5 8 4 3" xfId="2533"/>
    <cellStyle name="Įprastas 5 8 4 3 2" xfId="5701"/>
    <cellStyle name="Įprastas 5 8 4 3 3" xfId="8725"/>
    <cellStyle name="Įprastas 5 8 4 4" xfId="3685"/>
    <cellStyle name="Įprastas 5 8 4 5" xfId="6709"/>
    <cellStyle name="Įprastas 5 8 5" xfId="661"/>
    <cellStyle name="Įprastas 5 8 5 2" xfId="1669"/>
    <cellStyle name="Įprastas 5 8 5 2 2" xfId="4837"/>
    <cellStyle name="Įprastas 5 8 5 2 3" xfId="7861"/>
    <cellStyle name="Įprastas 5 8 5 3" xfId="2677"/>
    <cellStyle name="Įprastas 5 8 5 3 2" xfId="5845"/>
    <cellStyle name="Įprastas 5 8 5 3 3" xfId="8869"/>
    <cellStyle name="Įprastas 5 8 5 4" xfId="3829"/>
    <cellStyle name="Įprastas 5 8 5 5" xfId="6853"/>
    <cellStyle name="Įprastas 5 8 6" xfId="805"/>
    <cellStyle name="Įprastas 5 8 6 2" xfId="1813"/>
    <cellStyle name="Įprastas 5 8 6 2 2" xfId="4981"/>
    <cellStyle name="Įprastas 5 8 6 2 3" xfId="8005"/>
    <cellStyle name="Įprastas 5 8 6 3" xfId="2821"/>
    <cellStyle name="Įprastas 5 8 6 3 2" xfId="5989"/>
    <cellStyle name="Įprastas 5 8 6 3 3" xfId="9013"/>
    <cellStyle name="Įprastas 5 8 6 4" xfId="3973"/>
    <cellStyle name="Įprastas 5 8 6 5" xfId="6997"/>
    <cellStyle name="Įprastas 5 8 7" xfId="949"/>
    <cellStyle name="Įprastas 5 8 7 2" xfId="1957"/>
    <cellStyle name="Įprastas 5 8 7 2 2" xfId="5125"/>
    <cellStyle name="Įprastas 5 8 7 2 3" xfId="8149"/>
    <cellStyle name="Įprastas 5 8 7 3" xfId="2965"/>
    <cellStyle name="Įprastas 5 8 7 3 2" xfId="6133"/>
    <cellStyle name="Įprastas 5 8 7 3 3" xfId="9157"/>
    <cellStyle name="Įprastas 5 8 7 4" xfId="4117"/>
    <cellStyle name="Įprastas 5 8 7 5" xfId="7141"/>
    <cellStyle name="Įprastas 5 8 8" xfId="1093"/>
    <cellStyle name="Įprastas 5 8 8 2" xfId="4261"/>
    <cellStyle name="Įprastas 5 8 8 3" xfId="7285"/>
    <cellStyle name="Įprastas 5 8 9" xfId="2101"/>
    <cellStyle name="Įprastas 5 8 9 2" xfId="5269"/>
    <cellStyle name="Įprastas 5 8 9 3" xfId="8293"/>
    <cellStyle name="Įprastas 5 9" xfId="130"/>
    <cellStyle name="Įprastas 5 9 10" xfId="3157"/>
    <cellStyle name="Įprastas 5 9 11" xfId="3301"/>
    <cellStyle name="Įprastas 5 9 12" xfId="6325"/>
    <cellStyle name="Įprastas 5 9 2" xfId="276"/>
    <cellStyle name="Įprastas 5 9 2 2" xfId="1285"/>
    <cellStyle name="Įprastas 5 9 2 2 2" xfId="4453"/>
    <cellStyle name="Įprastas 5 9 2 2 3" xfId="7477"/>
    <cellStyle name="Įprastas 5 9 2 3" xfId="2293"/>
    <cellStyle name="Įprastas 5 9 2 3 2" xfId="5461"/>
    <cellStyle name="Įprastas 5 9 2 3 3" xfId="8485"/>
    <cellStyle name="Įprastas 5 9 2 4" xfId="3445"/>
    <cellStyle name="Įprastas 5 9 2 5" xfId="6469"/>
    <cellStyle name="Įprastas 5 9 3" xfId="420"/>
    <cellStyle name="Įprastas 5 9 3 2" xfId="1429"/>
    <cellStyle name="Įprastas 5 9 3 2 2" xfId="4597"/>
    <cellStyle name="Įprastas 5 9 3 2 3" xfId="7621"/>
    <cellStyle name="Įprastas 5 9 3 3" xfId="2437"/>
    <cellStyle name="Įprastas 5 9 3 3 2" xfId="5605"/>
    <cellStyle name="Įprastas 5 9 3 3 3" xfId="8629"/>
    <cellStyle name="Įprastas 5 9 3 4" xfId="3589"/>
    <cellStyle name="Įprastas 5 9 3 5" xfId="6613"/>
    <cellStyle name="Įprastas 5 9 4" xfId="565"/>
    <cellStyle name="Įprastas 5 9 4 2" xfId="1573"/>
    <cellStyle name="Įprastas 5 9 4 2 2" xfId="4741"/>
    <cellStyle name="Įprastas 5 9 4 2 3" xfId="7765"/>
    <cellStyle name="Įprastas 5 9 4 3" xfId="2581"/>
    <cellStyle name="Įprastas 5 9 4 3 2" xfId="5749"/>
    <cellStyle name="Įprastas 5 9 4 3 3" xfId="8773"/>
    <cellStyle name="Įprastas 5 9 4 4" xfId="3733"/>
    <cellStyle name="Įprastas 5 9 4 5" xfId="6757"/>
    <cellStyle name="Įprastas 5 9 5" xfId="709"/>
    <cellStyle name="Įprastas 5 9 5 2" xfId="1717"/>
    <cellStyle name="Įprastas 5 9 5 2 2" xfId="4885"/>
    <cellStyle name="Įprastas 5 9 5 2 3" xfId="7909"/>
    <cellStyle name="Įprastas 5 9 5 3" xfId="2725"/>
    <cellStyle name="Įprastas 5 9 5 3 2" xfId="5893"/>
    <cellStyle name="Įprastas 5 9 5 3 3" xfId="8917"/>
    <cellStyle name="Įprastas 5 9 5 4" xfId="3877"/>
    <cellStyle name="Įprastas 5 9 5 5" xfId="6901"/>
    <cellStyle name="Įprastas 5 9 6" xfId="853"/>
    <cellStyle name="Įprastas 5 9 6 2" xfId="1861"/>
    <cellStyle name="Įprastas 5 9 6 2 2" xfId="5029"/>
    <cellStyle name="Įprastas 5 9 6 2 3" xfId="8053"/>
    <cellStyle name="Įprastas 5 9 6 3" xfId="2869"/>
    <cellStyle name="Įprastas 5 9 6 3 2" xfId="6037"/>
    <cellStyle name="Įprastas 5 9 6 3 3" xfId="9061"/>
    <cellStyle name="Įprastas 5 9 6 4" xfId="4021"/>
    <cellStyle name="Įprastas 5 9 6 5" xfId="7045"/>
    <cellStyle name="Įprastas 5 9 7" xfId="997"/>
    <cellStyle name="Įprastas 5 9 7 2" xfId="2005"/>
    <cellStyle name="Įprastas 5 9 7 2 2" xfId="5173"/>
    <cellStyle name="Įprastas 5 9 7 2 3" xfId="8197"/>
    <cellStyle name="Įprastas 5 9 7 3" xfId="3013"/>
    <cellStyle name="Įprastas 5 9 7 3 2" xfId="6181"/>
    <cellStyle name="Įprastas 5 9 7 3 3" xfId="9205"/>
    <cellStyle name="Įprastas 5 9 7 4" xfId="4165"/>
    <cellStyle name="Įprastas 5 9 7 5" xfId="7189"/>
    <cellStyle name="Įprastas 5 9 8" xfId="1141"/>
    <cellStyle name="Įprastas 5 9 8 2" xfId="4309"/>
    <cellStyle name="Įprastas 5 9 8 3" xfId="7333"/>
    <cellStyle name="Įprastas 5 9 9" xfId="2149"/>
    <cellStyle name="Įprastas 5 9 9 2" xfId="5317"/>
    <cellStyle name="Įprastas 5 9 9 3" xfId="8341"/>
    <cellStyle name="Įprastas 5_8 -ES projektai" xfId="16"/>
    <cellStyle name="Įprastas 6" xfId="7"/>
    <cellStyle name="Įprastas 6 2" xfId="468"/>
    <cellStyle name="Įprastas_8 priedas" xfId="35"/>
    <cellStyle name="Kablelis" xfId="5" builtinId="3"/>
    <cellStyle name="Kablelis 2" xfId="6"/>
    <cellStyle name="Kablelis 2 2" xfId="86"/>
    <cellStyle name="Kablelis 2 3" xfId="136"/>
    <cellStyle name="Kablelis 2 4" xfId="22"/>
    <cellStyle name="Kablelis 3" xfId="23"/>
    <cellStyle name="Kablelis 3 2" xfId="87"/>
    <cellStyle name="Kablelis 3 3" xfId="137"/>
    <cellStyle name="Kablelis 4" xfId="49"/>
    <cellStyle name="Kablelis 5" xfId="36"/>
    <cellStyle name="Normal_Sheet1" xfId="12"/>
  </cellStyles>
  <dxfs count="0"/>
  <tableStyles count="0" defaultTableStyle="TableStyleMedium2" defaultPivotStyle="PivotStyleLight16"/>
  <colors>
    <mruColors>
      <color rgb="FFFF00FF"/>
      <color rgb="FFFF66FF"/>
      <color rgb="FFFFFF66"/>
      <color rgb="FFFFCCFF"/>
      <color rgb="FFD3AF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pieChart>
        <c:varyColors val="1"/>
        <c:ser>
          <c:idx val="0"/>
          <c:order val="0"/>
          <c:tx>
            <c:strRef>
              <c:f>Lapas3!$B$2</c:f>
              <c:strCache>
                <c:ptCount val="1"/>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Lapas3!$A$4:$A$7</c:f>
              <c:strCache>
                <c:ptCount val="4"/>
                <c:pt idx="0">
                  <c:v>Rokiškio RSA</c:v>
                </c:pt>
                <c:pt idx="1">
                  <c:v>Savivaldybės BĮ ir VŠĮ</c:v>
                </c:pt>
                <c:pt idx="2">
                  <c:v>NVO</c:v>
                </c:pt>
                <c:pt idx="3">
                  <c:v>Kiti juridiniai asmenys</c:v>
                </c:pt>
              </c:strCache>
              <c:extLst>
                <c:ext xmlns:c15="http://schemas.microsoft.com/office/drawing/2012/chart" uri="{02D57815-91ED-43cb-92C2-25804820EDAC}">
                  <c15:fullRef>
                    <c15:sqref>Lapas3!$A$3:$A$7</c15:sqref>
                  </c15:fullRef>
                </c:ext>
              </c:extLst>
            </c:strRef>
          </c:cat>
          <c:val>
            <c:numRef>
              <c:f>Lapas3!$B$4:$B$7</c:f>
              <c:numCache>
                <c:formatCode>General</c:formatCode>
                <c:ptCount val="4"/>
                <c:pt idx="0">
                  <c:v>22</c:v>
                </c:pt>
                <c:pt idx="1">
                  <c:v>23</c:v>
                </c:pt>
                <c:pt idx="2">
                  <c:v>16</c:v>
                </c:pt>
                <c:pt idx="3">
                  <c:v>3</c:v>
                </c:pt>
              </c:numCache>
              <c:extLst>
                <c:ext xmlns:c15="http://schemas.microsoft.com/office/drawing/2012/chart" uri="{02D57815-91ED-43cb-92C2-25804820EDAC}">
                  <c15:fullRef>
                    <c15:sqref>Lapas3!$B$3:$B$7</c15:sqref>
                  </c15:fullRef>
                </c:ext>
              </c:extLst>
            </c:numRef>
          </c:val>
          <c:extLst>
            <c:ext xmlns:c15="http://schemas.microsoft.com/office/drawing/2012/chart" uri="{02D57815-91ED-43cb-92C2-25804820EDAC}">
              <c15:categoryFilterExceptions/>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cat>
                  <c:strRef>
                    <c:extLst>
                      <c:ext uri="{02D57815-91ED-43cb-92C2-25804820EDAC}">
                        <c15:fullRef>
                          <c15:sqref>Lapas3!$A$3:$A$7</c15:sqref>
                        </c15:fullRef>
                        <c15:formulaRef>
                          <c15:sqref>Lapas3!$A$4:$A$7</c15:sqref>
                        </c15:formulaRef>
                      </c:ext>
                    </c:extLst>
                    <c:strCache>
                      <c:ptCount val="4"/>
                      <c:pt idx="0">
                        <c:v>Rokiškio RSA</c:v>
                      </c:pt>
                      <c:pt idx="1">
                        <c:v>Savivaldybės BĮ ir VŠĮ</c:v>
                      </c:pt>
                      <c:pt idx="2">
                        <c:v>NVO</c:v>
                      </c:pt>
                      <c:pt idx="3">
                        <c:v>Kiti juridiniai asmenys</c:v>
                      </c:pt>
                    </c:strCache>
                  </c:strRef>
                </c:cat>
                <c:val>
                  <c:numRef>
                    <c:extLst>
                      <c:ext uri="{02D57815-91ED-43cb-92C2-25804820EDAC}">
                        <c15:fullRef>
                          <c15:sqref>Lapas3!$A$2</c15:sqref>
                        </c15:fullRef>
                        <c15:formulaRef>
                          <c15:sqref/>
                        </c15:formulaRef>
                      </c:ext>
                    </c:extLst>
                    <c:numCache>
                      <c:formatCode>General</c:formatCode>
                      <c:ptCount val="0"/>
                    </c:numCache>
                  </c:numRef>
                </c:val>
                <c:extLst>
                  <c:ext uri="{02D57815-91ED-43cb-92C2-25804820EDAC}">
                    <c15:categoryFilterExceptions/>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2021 m. projektų skaičius pagal jų pobūdį </a:t>
            </a:r>
          </a:p>
        </c:rich>
      </c:tx>
      <c:layout>
        <c:manualLayout>
          <c:xMode val="edge"/>
          <c:yMode val="edge"/>
          <c:x val="0.18935663224781574"/>
          <c:y val="6.7621320604614163E-2"/>
        </c:manualLayout>
      </c:layout>
      <c:overlay val="0"/>
      <c:spPr>
        <a:noFill/>
        <a:ln>
          <a:noFill/>
        </a:ln>
        <a:effectLst/>
      </c:spPr>
    </c:title>
    <c:autoTitleDeleted val="0"/>
    <c:plotArea>
      <c:layout/>
      <c:barChart>
        <c:barDir val="col"/>
        <c:grouping val="clustered"/>
        <c:varyColors val="0"/>
        <c:ser>
          <c:idx val="0"/>
          <c:order val="0"/>
          <c:tx>
            <c:strRef>
              <c:f>Lapas2!$B$37</c:f>
              <c:strCache>
                <c:ptCount val="1"/>
                <c:pt idx="0">
                  <c:v>Gerinantys infrastruktūrą projektai</c:v>
                </c:pt>
              </c:strCache>
            </c:strRef>
          </c:tx>
          <c:spPr>
            <a:solidFill>
              <a:srgbClr val="00B0F0"/>
            </a:solidFill>
            <a:ln w="19050">
              <a:solidFill>
                <a:schemeClr val="lt1"/>
              </a:solidFill>
            </a:ln>
            <a:effectLst/>
          </c:spPr>
          <c:invertIfNegative val="0"/>
          <c:dLbls>
            <c:dLbl>
              <c:idx val="0"/>
              <c:layout>
                <c:manualLayout>
                  <c:x val="-1.8533227429176645E-2"/>
                  <c:y val="0.29832935560859186"/>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Lapas2!$C$36</c:f>
              <c:strCache>
                <c:ptCount val="1"/>
                <c:pt idx="0">
                  <c:v>Projektų skaičius 2021 m.</c:v>
                </c:pt>
              </c:strCache>
            </c:strRef>
          </c:cat>
          <c:val>
            <c:numRef>
              <c:f>Lapas2!$C$37</c:f>
              <c:numCache>
                <c:formatCode>General</c:formatCode>
                <c:ptCount val="1"/>
                <c:pt idx="0">
                  <c:v>44</c:v>
                </c:pt>
              </c:numCache>
            </c:numRef>
          </c:val>
        </c:ser>
        <c:ser>
          <c:idx val="1"/>
          <c:order val="1"/>
          <c:tx>
            <c:strRef>
              <c:f>Lapas2!$B$38</c:f>
              <c:strCache>
                <c:ptCount val="1"/>
                <c:pt idx="0">
                  <c:v>"Minkštieji" (paslaugų) projektai</c:v>
                </c:pt>
              </c:strCache>
            </c:strRef>
          </c:tx>
          <c:spPr>
            <a:solidFill>
              <a:schemeClr val="accent2"/>
            </a:solidFill>
            <a:ln w="19050">
              <a:solidFill>
                <a:schemeClr val="lt1"/>
              </a:solidFill>
            </a:ln>
            <a:effectLst/>
          </c:spPr>
          <c:invertIfNegative val="0"/>
          <c:dLbls>
            <c:dLbl>
              <c:idx val="0"/>
              <c:layout>
                <c:manualLayout>
                  <c:x val="2.6476039184537021E-3"/>
                  <c:y val="0.21081941129673834"/>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Lapas2!$C$36</c:f>
              <c:strCache>
                <c:ptCount val="1"/>
                <c:pt idx="0">
                  <c:v>Projektų skaičius 2021 m.</c:v>
                </c:pt>
              </c:strCache>
            </c:strRef>
          </c:cat>
          <c:val>
            <c:numRef>
              <c:f>Lapas2!$C$38</c:f>
              <c:numCache>
                <c:formatCode>General</c:formatCode>
                <c:ptCount val="1"/>
                <c:pt idx="0">
                  <c:v>24</c:v>
                </c:pt>
              </c:numCache>
            </c:numRef>
          </c:val>
        </c:ser>
        <c:dLbls>
          <c:showLegendKey val="0"/>
          <c:showVal val="0"/>
          <c:showCatName val="0"/>
          <c:showSerName val="0"/>
          <c:showPercent val="0"/>
          <c:showBubbleSize val="0"/>
        </c:dLbls>
        <c:gapWidth val="150"/>
        <c:axId val="208821760"/>
        <c:axId val="207310208"/>
      </c:barChart>
      <c:catAx>
        <c:axId val="2088217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7310208"/>
        <c:crosses val="autoZero"/>
        <c:auto val="1"/>
        <c:lblAlgn val="ctr"/>
        <c:lblOffset val="100"/>
        <c:noMultiLvlLbl val="0"/>
      </c:catAx>
      <c:valAx>
        <c:axId val="207310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882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2021 m. įgyvendinamų  projektų dalis pagal jų pobūdį, proc.</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Lapas2!$C$42</c:f>
              <c:strCache>
                <c:ptCount val="1"/>
                <c:pt idx="0">
                  <c:v>proc. nuo visų projektų 2021 m.</c:v>
                </c:pt>
              </c:strCache>
            </c:strRef>
          </c:tx>
          <c:spPr>
            <a:solidFill>
              <a:schemeClr val="accent6">
                <a:lumMod val="75000"/>
              </a:schemeClr>
            </a:solidFill>
          </c:spPr>
          <c:dPt>
            <c:idx val="0"/>
            <c:bubble3D val="0"/>
            <c:spPr>
              <a:solidFill>
                <a:srgbClr val="00B050"/>
              </a:solidFill>
              <a:ln w="25400">
                <a:solidFill>
                  <a:schemeClr val="lt1"/>
                </a:solidFill>
              </a:ln>
              <a:effectLst/>
              <a:sp3d contourW="25400">
                <a:contourClr>
                  <a:schemeClr val="lt1"/>
                </a:contourClr>
              </a:sp3d>
            </c:spPr>
          </c:dPt>
          <c:dPt>
            <c:idx val="1"/>
            <c:bubble3D val="0"/>
            <c:spPr>
              <a:solidFill>
                <a:srgbClr val="FFC000"/>
              </a:solidFill>
              <a:ln w="25400">
                <a:solidFill>
                  <a:schemeClr val="lt1"/>
                </a:solidFill>
              </a:ln>
              <a:effectLst/>
              <a:sp3d contourW="25400">
                <a:contourClr>
                  <a:schemeClr val="lt1"/>
                </a:contourClr>
              </a:sp3d>
            </c:spPr>
          </c:dPt>
          <c:dLbls>
            <c:dLbl>
              <c:idx val="0"/>
              <c:layout>
                <c:manualLayout>
                  <c:x val="-0.14283030536725846"/>
                  <c:y val="-0.1703165460022195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13248110664662305"/>
                  <c:y val="4.983882048301009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Lapas2!$B$43:$B$44</c:f>
              <c:strCache>
                <c:ptCount val="2"/>
                <c:pt idx="0">
                  <c:v>Gerinantys infrastruktūrą projektai</c:v>
                </c:pt>
                <c:pt idx="1">
                  <c:v>"Minkštieji" (paslaugų) projektai</c:v>
                </c:pt>
              </c:strCache>
            </c:strRef>
          </c:cat>
          <c:val>
            <c:numRef>
              <c:f>Lapas2!$C$43:$C$44</c:f>
              <c:numCache>
                <c:formatCode>0.0</c:formatCode>
                <c:ptCount val="2"/>
                <c:pt idx="0">
                  <c:v>64.7</c:v>
                </c:pt>
                <c:pt idx="1">
                  <c:v>35.299999999999997</c:v>
                </c:pt>
              </c:numCache>
            </c:numRef>
          </c:val>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2021 m. projektų pasiskirstymas pagal projektų įgyvvendintojus</a:t>
            </a:r>
          </a:p>
        </c:rich>
      </c:tx>
      <c:layout>
        <c:manualLayout>
          <c:xMode val="edge"/>
          <c:yMode val="edge"/>
          <c:x val="0.18410983569660141"/>
          <c:y val="4.0600893219650831E-2"/>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Lapas2!$C$82</c:f>
              <c:strCache>
                <c:ptCount val="1"/>
                <c:pt idx="0">
                  <c:v>projektų skaičius</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Lapas2!$B$83:$B$86</c:f>
              <c:strCache>
                <c:ptCount val="4"/>
                <c:pt idx="0">
                  <c:v>Rokiškio RSA</c:v>
                </c:pt>
                <c:pt idx="1">
                  <c:v>savivaldybei pavaldžios įstaigos</c:v>
                </c:pt>
                <c:pt idx="2">
                  <c:v>NVO</c:v>
                </c:pt>
                <c:pt idx="3">
                  <c:v>Kiti juridiniai asmenys</c:v>
                </c:pt>
              </c:strCache>
            </c:strRef>
          </c:cat>
          <c:val>
            <c:numRef>
              <c:f>Lapas2!$C$83:$C$86</c:f>
              <c:numCache>
                <c:formatCode>General</c:formatCode>
                <c:ptCount val="4"/>
                <c:pt idx="0">
                  <c:v>28</c:v>
                </c:pt>
                <c:pt idx="1">
                  <c:v>23</c:v>
                </c:pt>
                <c:pt idx="2">
                  <c:v>14</c:v>
                </c:pt>
                <c:pt idx="3">
                  <c:v>3</c:v>
                </c:pt>
              </c:numCache>
            </c:numRef>
          </c:val>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2020 m. įgyvendinami projektai prisideda prie savivaldybės plėtros strateginio plano iki 2022 m. prioritetų įgyvendinimo: Projektų skaičius, tenkantis RRSPP prioritetui</a:t>
            </a:r>
          </a:p>
        </c:rich>
      </c:tx>
      <c:layout>
        <c:manualLayout>
          <c:xMode val="edge"/>
          <c:yMode val="edge"/>
          <c:x val="0.11417256011315417"/>
          <c:y val="1.346801346801346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3458478581267E-2"/>
          <c:y val="0.28828703703703706"/>
          <c:w val="0.93405160988539804"/>
          <c:h val="0.56264690871974332"/>
        </c:manualLayout>
      </c:layout>
      <c:bar3DChart>
        <c:barDir val="col"/>
        <c:grouping val="clustered"/>
        <c:varyColors val="0"/>
        <c:ser>
          <c:idx val="1"/>
          <c:order val="0"/>
          <c:tx>
            <c:strRef>
              <c:f>projektai!$D$140:$D$141</c:f>
              <c:strCache>
                <c:ptCount val="1"/>
                <c:pt idx="0">
                  <c:v>2022 m. įgyvendinamų projektų indėlis į Rokiškio r. savivaldybės plėtros strateginio plano iki 2022 m. prioritetų įgyvendinimą</c:v>
                </c:pt>
              </c:strCache>
            </c:strRef>
          </c:tx>
          <c:spPr>
            <a:solidFill>
              <a:schemeClr val="accent2"/>
            </a:solidFill>
            <a:ln>
              <a:noFill/>
            </a:ln>
            <a:effectLst/>
            <a:sp3d/>
          </c:spPr>
          <c:invertIfNegative val="0"/>
          <c:dLbls>
            <c:dLbl>
              <c:idx val="0"/>
              <c:layout>
                <c:manualLayout>
                  <c:x val="9.4295143800094301E-3"/>
                  <c:y val="0.1064814814814814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7718057520037028E-3"/>
                  <c:y val="0.2592592592592592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0.10185185185185176"/>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Lapas1!$B$8:$B$10</c:f>
              <c:strCache>
                <c:ptCount val="3"/>
                <c:pt idx="0">
                  <c:v>1 prioritetas</c:v>
                </c:pt>
                <c:pt idx="1">
                  <c:v>2 prioritetas </c:v>
                </c:pt>
                <c:pt idx="2">
                  <c:v>3 prioritetas </c:v>
                </c:pt>
              </c:strCache>
            </c:strRef>
          </c:cat>
          <c:val>
            <c:numRef>
              <c:f>Lapas1!$D$8:$D$10</c:f>
              <c:numCache>
                <c:formatCode>General</c:formatCode>
                <c:ptCount val="3"/>
                <c:pt idx="0">
                  <c:v>10</c:v>
                </c:pt>
                <c:pt idx="1">
                  <c:v>40</c:v>
                </c:pt>
                <c:pt idx="2">
                  <c:v>11</c:v>
                </c:pt>
              </c:numCache>
            </c:numRef>
          </c:val>
        </c:ser>
        <c:dLbls>
          <c:showLegendKey val="0"/>
          <c:showVal val="0"/>
          <c:showCatName val="0"/>
          <c:showSerName val="0"/>
          <c:showPercent val="0"/>
          <c:showBubbleSize val="0"/>
        </c:dLbls>
        <c:gapWidth val="150"/>
        <c:shape val="box"/>
        <c:axId val="209544704"/>
        <c:axId val="209379328"/>
        <c:axId val="0"/>
        <c:extLst>
          <c:ext xmlns:c15="http://schemas.microsoft.com/office/drawing/2012/chart" uri="{02D57815-91ED-43cb-92C2-25804820EDAC}">
            <c15:filteredBarSeries>
              <c15:ser>
                <c:idx val="0"/>
                <c:order val="0"/>
                <c:tx>
                  <c:strRef>
                    <c:extLst>
                      <c:ext uri="{02D57815-91ED-43cb-92C2-25804820EDAC}">
                        <c15:formulaRef>
                          <c15:sqref>projektai!$C$140:$C$141</c15:sqref>
                        </c15:formulaRef>
                      </c:ext>
                    </c:extLst>
                    <c:strCache>
                      <c:ptCount val="2"/>
                      <c:pt idx="0">
                        <c:v>2022 m. įgyvendinamų projektų indėlis į Rokiškio r. savivaldybės plėtros strateginio plano iki 2022 m. prioritetų įgyvendinimą</c:v>
                      </c:pt>
                    </c:strCache>
                  </c:strRef>
                </c:tx>
                <c:spPr>
                  <a:solidFill>
                    <a:schemeClr val="accent1"/>
                  </a:solidFill>
                  <a:ln>
                    <a:noFill/>
                  </a:ln>
                  <a:effectLst/>
                  <a:sp3d/>
                </c:spPr>
                <c:invertIfNegative val="0"/>
                <c:cat>
                  <c:strRef>
                    <c:extLst>
                      <c:ext uri="{02D57815-91ED-43cb-92C2-25804820EDAC}">
                        <c15:formulaRef>
                          <c15:sqref>Lapas1!$B$8:$B$10</c15:sqref>
                        </c15:formulaRef>
                      </c:ext>
                    </c:extLst>
                    <c:strCache>
                      <c:ptCount val="3"/>
                      <c:pt idx="0">
                        <c:v>1 prioritetas</c:v>
                      </c:pt>
                      <c:pt idx="1">
                        <c:v>2 prioritetas </c:v>
                      </c:pt>
                      <c:pt idx="2">
                        <c:v>3 prioritetas </c:v>
                      </c:pt>
                    </c:strCache>
                  </c:strRef>
                </c:cat>
                <c:val>
                  <c:numRef>
                    <c:extLst>
                      <c:ext uri="{02D57815-91ED-43cb-92C2-25804820EDAC}">
                        <c15:formulaRef>
                          <c15:sqref>Lapas1!$C$8:$C$10</c15:sqref>
                        </c15:formulaRef>
                      </c:ext>
                    </c:extLst>
                    <c:numCache>
                      <c:formatCode>General</c:formatCode>
                      <c:ptCount val="3"/>
                      <c:pt idx="0">
                        <c:v>2090.1</c:v>
                      </c:pt>
                      <c:pt idx="1">
                        <c:v>9211.4</c:v>
                      </c:pt>
                      <c:pt idx="2">
                        <c:v>2821.1</c:v>
                      </c:pt>
                    </c:numCache>
                  </c:numRef>
                </c:val>
              </c15:ser>
            </c15:filteredBarSeries>
          </c:ext>
        </c:extLst>
      </c:bar3DChart>
      <c:catAx>
        <c:axId val="2095447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9379328"/>
        <c:crosses val="autoZero"/>
        <c:auto val="1"/>
        <c:lblAlgn val="ctr"/>
        <c:lblOffset val="100"/>
        <c:noMultiLvlLbl val="0"/>
      </c:catAx>
      <c:valAx>
        <c:axId val="209379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954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2020 m. įgyvendinami projektai prisideda prie savivaldybės plėtros strateginio plano iki 2022 m. prioritetų įgyvendinimo: Projektų vertė, tenkanti RRSPP prioritetui,  tūkst. Eur</a:t>
            </a:r>
          </a:p>
        </c:rich>
      </c:tx>
      <c:layout>
        <c:manualLayout>
          <c:xMode val="edge"/>
          <c:yMode val="edge"/>
          <c:x val="0.1330862596940651"/>
          <c:y val="4.05923010830153E-2"/>
        </c:manualLayout>
      </c:layout>
      <c:overlay val="0"/>
      <c:spPr>
        <a:noFill/>
        <a:ln>
          <a:noFill/>
        </a:ln>
        <a:effectLst/>
      </c:spPr>
    </c:title>
    <c:autoTitleDeleted val="0"/>
    <c:plotArea>
      <c:layout>
        <c:manualLayout>
          <c:layoutTarget val="inner"/>
          <c:xMode val="edge"/>
          <c:yMode val="edge"/>
          <c:x val="0.25193956995198608"/>
          <c:y val="0.21957211171590532"/>
          <c:w val="0.40768073939821858"/>
          <c:h val="0.6047627431596847"/>
        </c:manualLayout>
      </c:layout>
      <c:pieChart>
        <c:varyColors val="1"/>
        <c:ser>
          <c:idx val="0"/>
          <c:order val="0"/>
          <c:tx>
            <c:strRef>
              <c:f>projektai!$C$140:$C$141</c:f>
              <c:strCache>
                <c:ptCount val="1"/>
                <c:pt idx="0">
                  <c:v>2022 m. įgyvendinamų projektų indėlis į Rokiškio r. savivaldybės plėtros strateginio plano iki 2022 m. prioritetų įgyvendinimą</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Lapas1!$B$8:$B$10</c:f>
              <c:strCache>
                <c:ptCount val="3"/>
                <c:pt idx="0">
                  <c:v>1 prioritetas</c:v>
                </c:pt>
                <c:pt idx="1">
                  <c:v>2 prioritetas </c:v>
                </c:pt>
                <c:pt idx="2">
                  <c:v>3 prioritetas </c:v>
                </c:pt>
              </c:strCache>
            </c:strRef>
          </c:cat>
          <c:val>
            <c:numRef>
              <c:f>Lapas1!$C$8:$C$10</c:f>
              <c:numCache>
                <c:formatCode>General</c:formatCode>
                <c:ptCount val="3"/>
                <c:pt idx="0">
                  <c:v>2090.1</c:v>
                </c:pt>
                <c:pt idx="1">
                  <c:v>9211.4</c:v>
                </c:pt>
                <c:pt idx="2">
                  <c:v>2821.1</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projektai!$C$116</c:f>
              <c:strCache>
                <c:ptCount val="1"/>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Lapas1!$A$55:$A$65</c:f>
              <c:strCache>
                <c:ptCount val="11"/>
                <c:pt idx="0">
                  <c:v>Švietimo srities </c:v>
                </c:pt>
                <c:pt idx="1">
                  <c:v>Kultūros paslaugų, infrastruktūros ir paveldo srities</c:v>
                </c:pt>
                <c:pt idx="2">
                  <c:v>Socialinių paslaugų srities</c:v>
                </c:pt>
                <c:pt idx="3">
                  <c:v>Sporto ir laisvalaikio srities</c:v>
                </c:pt>
                <c:pt idx="4">
                  <c:v>Viešųjų paslaugų srities</c:v>
                </c:pt>
                <c:pt idx="5">
                  <c:v>Energetinio efektyvumo</c:v>
                </c:pt>
                <c:pt idx="6">
                  <c:v>vandentvarkos ūkio</c:v>
                </c:pt>
                <c:pt idx="7">
                  <c:v>Viešųjų erdvių ir infrastruktūros  tvarkymo </c:v>
                </c:pt>
                <c:pt idx="8">
                  <c:v>Sveikatos paslaugų srities</c:v>
                </c:pt>
                <c:pt idx="9">
                  <c:v>Turizmo paslaugų ir infrastruktūros </c:v>
                </c:pt>
                <c:pt idx="10">
                  <c:v>Susisiekimo infrastruktūros srities</c:v>
                </c:pt>
              </c:strCache>
            </c:strRef>
          </c:cat>
          <c:val>
            <c:numRef>
              <c:f>Lapas1!$B$55:$B$65</c:f>
              <c:numCache>
                <c:formatCode>General</c:formatCode>
                <c:ptCount val="11"/>
                <c:pt idx="0">
                  <c:v>13</c:v>
                </c:pt>
                <c:pt idx="1">
                  <c:v>10</c:v>
                </c:pt>
                <c:pt idx="2">
                  <c:v>7</c:v>
                </c:pt>
                <c:pt idx="3">
                  <c:v>6</c:v>
                </c:pt>
                <c:pt idx="4">
                  <c:v>5</c:v>
                </c:pt>
                <c:pt idx="5">
                  <c:v>4</c:v>
                </c:pt>
                <c:pt idx="6">
                  <c:v>4</c:v>
                </c:pt>
                <c:pt idx="7">
                  <c:v>4</c:v>
                </c:pt>
                <c:pt idx="8">
                  <c:v>3</c:v>
                </c:pt>
                <c:pt idx="9">
                  <c:v>3</c:v>
                </c:pt>
                <c:pt idx="10">
                  <c:v>2</c:v>
                </c:pt>
              </c:numCache>
            </c:numRef>
          </c:val>
        </c:ser>
        <c:dLbls>
          <c:showLegendKey val="0"/>
          <c:showVal val="0"/>
          <c:showCatName val="0"/>
          <c:showSerName val="0"/>
          <c:showPercent val="0"/>
          <c:showBubbleSize val="0"/>
        </c:dLbls>
        <c:gapWidth val="150"/>
        <c:shape val="box"/>
        <c:axId val="209543680"/>
        <c:axId val="209382208"/>
        <c:axId val="0"/>
      </c:bar3DChart>
      <c:catAx>
        <c:axId val="2095436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9382208"/>
        <c:crosses val="autoZero"/>
        <c:auto val="1"/>
        <c:lblAlgn val="ctr"/>
        <c:lblOffset val="100"/>
        <c:noMultiLvlLbl val="0"/>
      </c:catAx>
      <c:valAx>
        <c:axId val="209382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9543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Lapas1!$E$60</c:f>
              <c:strCache>
                <c:ptCount val="1"/>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cat>
            <c:numRef>
              <c:f>Lapas1!$D$61:$D$63</c:f>
              <c:numCache>
                <c:formatCode>General</c:formatCode>
                <c:ptCount val="3"/>
              </c:numCache>
            </c:numRef>
          </c:cat>
          <c:val>
            <c:numRef>
              <c:f>Lapas1!$E$61:$E$63</c:f>
              <c:numCache>
                <c:formatCode>General</c:formatCode>
                <c:ptCount val="3"/>
              </c:numCache>
            </c:numRef>
          </c:val>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manualLayout>
          <c:layoutTarget val="inner"/>
          <c:xMode val="edge"/>
          <c:yMode val="edge"/>
          <c:x val="0.32888626421697287"/>
          <c:y val="0.3127384076990376"/>
          <c:w val="0.30333858267716535"/>
          <c:h val="0.50556430446194223"/>
        </c:manualLayout>
      </c:layout>
      <c:doughnutChart>
        <c:varyColors val="1"/>
        <c:ser>
          <c:idx val="0"/>
          <c:order val="0"/>
          <c:tx>
            <c:strRef>
              <c:f>Lapas1!$D$71:$D$72</c:f>
              <c:strCache>
                <c:ptCount val="1"/>
                <c:pt idx="0">
                  <c:v>2020 m. įgyvendinamų  projektų pobūdis Projektų skaičius</c:v>
                </c:pt>
              </c:strCache>
            </c:strRef>
          </c:tx>
          <c:spPr>
            <a:solidFill>
              <a:srgbClr val="FFC000"/>
            </a:solidFill>
          </c:spPr>
          <c:dPt>
            <c:idx val="0"/>
            <c:bubble3D val="0"/>
            <c:spPr>
              <a:solidFill>
                <a:schemeClr val="tx2">
                  <a:lumMod val="40000"/>
                  <a:lumOff val="60000"/>
                </a:schemeClr>
              </a:solidFill>
              <a:ln w="19050">
                <a:solidFill>
                  <a:schemeClr val="lt1"/>
                </a:solidFill>
              </a:ln>
              <a:effectLst/>
            </c:spPr>
          </c:dPt>
          <c:dPt>
            <c:idx val="1"/>
            <c:bubble3D val="0"/>
            <c:spPr>
              <a:solidFill>
                <a:srgbClr val="FFC000"/>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Lapas1!$C$73:$C$74</c:f>
              <c:strCache>
                <c:ptCount val="2"/>
                <c:pt idx="0">
                  <c:v>Gerinantys infrastruktūrą projektai</c:v>
                </c:pt>
                <c:pt idx="1">
                  <c:v>"Minkštieji" (paslaugų) projektai</c:v>
                </c:pt>
              </c:strCache>
            </c:strRef>
          </c:cat>
          <c:val>
            <c:numRef>
              <c:f>Lapas1!$D$73:$D$74</c:f>
              <c:numCache>
                <c:formatCode>General</c:formatCode>
                <c:ptCount val="2"/>
                <c:pt idx="0">
                  <c:v>37</c:v>
                </c:pt>
                <c:pt idx="1">
                  <c:v>24</c:v>
                </c:pt>
              </c:numCache>
            </c:numRef>
          </c:val>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prst="relaxedInset"/>
    </a:sp3d>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a:t>
            </a:r>
            <a:r>
              <a:rPr lang="lt-LT"/>
              <a:t> m.</a:t>
            </a:r>
            <a:r>
              <a:rPr lang="lt-LT" baseline="0"/>
              <a:t> įgyvendintų projektų pobūdis, proc.</a:t>
            </a:r>
            <a:endParaRPr lang="en-US"/>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1541484397783611"/>
          <c:w val="0.81388888888888888"/>
          <c:h val="0.5747947652376785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Lbls>
            <c:dLbl>
              <c:idx val="2"/>
              <c:layout>
                <c:manualLayout>
                  <c:x val="-0.19064709098862642"/>
                  <c:y val="-0.2030234762321376"/>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6489326334208224"/>
                  <c:y val="4.226305045202682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Lapas3!$A$23:$A$26</c:f>
              <c:strCache>
                <c:ptCount val="4"/>
                <c:pt idx="0">
                  <c:v>2022 m. įgyvendintų projektų pobūdis , proc. </c:v>
                </c:pt>
                <c:pt idx="2">
                  <c:v>Gerinantys infrastruktūrą projektai</c:v>
                </c:pt>
                <c:pt idx="3">
                  <c:v>"Minkštieji" paslaugų projektai</c:v>
                </c:pt>
              </c:strCache>
            </c:strRef>
          </c:cat>
          <c:val>
            <c:numRef>
              <c:f>Lapas3!$B$23:$B$26</c:f>
              <c:numCache>
                <c:formatCode>General</c:formatCode>
                <c:ptCount val="4"/>
                <c:pt idx="2">
                  <c:v>62.5</c:v>
                </c:pt>
                <c:pt idx="3">
                  <c:v>37.5</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delete val="1"/>
      </c:legendEntry>
      <c:legendEntry>
        <c:idx val="2"/>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lt-LT"/>
          </a:p>
        </c:txPr>
      </c:legendEntry>
      <c:legendEntry>
        <c:idx val="3"/>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lt-LT"/>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2022 m. įgyvendinamų projektų vertė, tenkanti SPP prioritetams, tūkst. Eur</a:t>
            </a:r>
          </a:p>
        </c:rich>
      </c:tx>
      <c:layout>
        <c:manualLayout>
          <c:xMode val="edge"/>
          <c:yMode val="edge"/>
          <c:x val="0.15073573860662562"/>
          <c:y val="2.3148148148148147E-2"/>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4763750557670358E-2"/>
          <c:y val="0.22930373286672495"/>
          <c:w val="0.90688652880862297"/>
          <c:h val="0.63497995042286393"/>
        </c:manualLayout>
      </c:layout>
      <c:pie3DChart>
        <c:varyColors val="1"/>
        <c:ser>
          <c:idx val="0"/>
          <c:order val="0"/>
          <c:spPr>
            <a:solidFill>
              <a:srgbClr val="00B0F0"/>
            </a:solidFill>
          </c:spPr>
          <c:dPt>
            <c:idx val="0"/>
            <c:bubble3D val="0"/>
            <c:spPr>
              <a:solidFill>
                <a:srgbClr val="FF00FF"/>
              </a:solidFill>
              <a:ln w="25400">
                <a:solidFill>
                  <a:schemeClr val="lt1"/>
                </a:solidFill>
              </a:ln>
              <a:effectLst/>
              <a:sp3d contourW="25400">
                <a:contourClr>
                  <a:schemeClr val="lt1"/>
                </a:contourClr>
              </a:sp3d>
            </c:spPr>
          </c:dPt>
          <c:dPt>
            <c:idx val="1"/>
            <c:bubble3D val="0"/>
            <c:spPr>
              <a:solidFill>
                <a:srgbClr val="00B050"/>
              </a:solidFill>
              <a:ln w="25400">
                <a:solidFill>
                  <a:schemeClr val="lt1"/>
                </a:solidFill>
              </a:ln>
              <a:effectLst/>
              <a:sp3d contourW="25400">
                <a:contourClr>
                  <a:schemeClr val="lt1"/>
                </a:contourClr>
              </a:sp3d>
            </c:spPr>
          </c:dPt>
          <c:dPt>
            <c:idx val="2"/>
            <c:bubble3D val="0"/>
            <c:spPr>
              <a:solidFill>
                <a:srgbClr val="00B0F0"/>
              </a:solidFill>
              <a:ln w="25400">
                <a:solidFill>
                  <a:schemeClr val="lt1"/>
                </a:solidFill>
              </a:ln>
              <a:effectLst/>
              <a:sp3d contourW="25400">
                <a:contourClr>
                  <a:schemeClr val="lt1"/>
                </a:contourClr>
              </a:sp3d>
            </c:spPr>
          </c:dPt>
          <c:dLbls>
            <c:dLbl>
              <c:idx val="0"/>
              <c:showLegendKey val="0"/>
              <c:showVal val="1"/>
              <c:showCatName val="0"/>
              <c:showSerName val="0"/>
              <c:showPercent val="0"/>
              <c:showBubbleSize val="0"/>
              <c:extLst>
                <c:ext xmlns:c15="http://schemas.microsoft.com/office/drawing/2012/chart" uri="{CE6537A1-D6FC-4f65-9D91-7224C49458BB}">
                  <c15:layout/>
                </c:ext>
              </c:extLst>
            </c:dLbl>
            <c:dLbl>
              <c:idx val="1"/>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1721873617894897E-2"/>
                  <c:y val="9.897820064158646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lt-LT"/>
              </a:p>
            </c:txPr>
            <c:showLegendKey val="0"/>
            <c:showVal val="0"/>
            <c:showCatName val="0"/>
            <c:showSerName val="0"/>
            <c:showPercent val="0"/>
            <c:showBubbleSize val="0"/>
            <c:extLst>
              <c:ext xmlns:c15="http://schemas.microsoft.com/office/drawing/2012/chart" uri="{CE6537A1-D6FC-4f65-9D91-7224C49458BB}"/>
            </c:extLst>
          </c:dLbls>
          <c:cat>
            <c:strRef>
              <c:f>Lapas3!$A$30:$A$32</c:f>
              <c:strCache>
                <c:ptCount val="3"/>
                <c:pt idx="0">
                  <c:v>I prioritetas</c:v>
                </c:pt>
                <c:pt idx="1">
                  <c:v>II prioritetas</c:v>
                </c:pt>
                <c:pt idx="2">
                  <c:v>III prioritetas</c:v>
                </c:pt>
              </c:strCache>
            </c:strRef>
          </c:cat>
          <c:val>
            <c:numRef>
              <c:f>Lapas3!$B$30:$B$32</c:f>
              <c:numCache>
                <c:formatCode>General</c:formatCode>
                <c:ptCount val="3"/>
                <c:pt idx="0">
                  <c:v>4640</c:v>
                </c:pt>
                <c:pt idx="1">
                  <c:v>15100</c:v>
                </c:pt>
                <c:pt idx="2">
                  <c:v>1510</c:v>
                </c:pt>
              </c:numCache>
            </c:numRef>
          </c:val>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2022 m. įgyvendinamų projektų skaičius pagal sritis </a:t>
            </a:r>
          </a:p>
        </c:rich>
      </c:tx>
      <c:overlay val="0"/>
      <c:spPr>
        <a:noFill/>
        <a:ln>
          <a:noFill/>
        </a:ln>
        <a:effectLst/>
      </c:spPr>
    </c:title>
    <c:autoTitleDeleted val="0"/>
    <c:plotArea>
      <c:layout>
        <c:manualLayout>
          <c:layoutTarget val="inner"/>
          <c:xMode val="edge"/>
          <c:yMode val="edge"/>
          <c:x val="0.49215705817859884"/>
          <c:y val="0.16198750105833545"/>
          <c:w val="0.46177692047615421"/>
          <c:h val="0.73380969842005039"/>
        </c:manualLayout>
      </c:layout>
      <c:barChart>
        <c:barDir val="bar"/>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Lapas3!$A$10:$A$20</c:f>
              <c:strCache>
                <c:ptCount val="11"/>
                <c:pt idx="0">
                  <c:v>Švietimo srities </c:v>
                </c:pt>
                <c:pt idx="1">
                  <c:v>Kultūros paslaugų, infrastruktūros ir paveldo srities</c:v>
                </c:pt>
                <c:pt idx="2">
                  <c:v>Socialinių paslaugų srities</c:v>
                </c:pt>
                <c:pt idx="3">
                  <c:v>Sporto ir laisvalaikio srities</c:v>
                </c:pt>
                <c:pt idx="4">
                  <c:v>Viešųjų paslaugų srities</c:v>
                </c:pt>
                <c:pt idx="5">
                  <c:v>Energetinio efektyvumo</c:v>
                </c:pt>
                <c:pt idx="6">
                  <c:v>vandentvarkos ūkio</c:v>
                </c:pt>
                <c:pt idx="7">
                  <c:v>Viešųjų erdvių ir infrastruktūros  tvarkymo </c:v>
                </c:pt>
                <c:pt idx="8">
                  <c:v>Sveikatos paslaugų srities</c:v>
                </c:pt>
                <c:pt idx="9">
                  <c:v>Turizmo paslaugų ir infrastruktūros </c:v>
                </c:pt>
                <c:pt idx="10">
                  <c:v>Susisiekimo infrastruktūros srities</c:v>
                </c:pt>
              </c:strCache>
            </c:strRef>
          </c:cat>
          <c:val>
            <c:numRef>
              <c:f>Lapas3!$B$10:$B$20</c:f>
              <c:numCache>
                <c:formatCode>General</c:formatCode>
                <c:ptCount val="11"/>
                <c:pt idx="0">
                  <c:v>12</c:v>
                </c:pt>
                <c:pt idx="1">
                  <c:v>12</c:v>
                </c:pt>
                <c:pt idx="2">
                  <c:v>10</c:v>
                </c:pt>
                <c:pt idx="3">
                  <c:v>11</c:v>
                </c:pt>
                <c:pt idx="4">
                  <c:v>2</c:v>
                </c:pt>
                <c:pt idx="5">
                  <c:v>6</c:v>
                </c:pt>
                <c:pt idx="6">
                  <c:v>6</c:v>
                </c:pt>
                <c:pt idx="7">
                  <c:v>1</c:v>
                </c:pt>
                <c:pt idx="8">
                  <c:v>3</c:v>
                </c:pt>
                <c:pt idx="9">
                  <c:v>1</c:v>
                </c:pt>
                <c:pt idx="10">
                  <c:v>0</c:v>
                </c:pt>
              </c:numCache>
            </c:numRef>
          </c:val>
        </c:ser>
        <c:dLbls>
          <c:showLegendKey val="0"/>
          <c:showVal val="0"/>
          <c:showCatName val="0"/>
          <c:showSerName val="0"/>
          <c:showPercent val="0"/>
          <c:showBubbleSize val="0"/>
        </c:dLbls>
        <c:gapWidth val="150"/>
        <c:axId val="164116480"/>
        <c:axId val="206277440"/>
      </c:barChart>
      <c:valAx>
        <c:axId val="206277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4116480"/>
        <c:crosses val="autoZero"/>
        <c:crossBetween val="between"/>
      </c:valAx>
      <c:catAx>
        <c:axId val="16411648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6277440"/>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 m. </a:t>
            </a:r>
            <a:r>
              <a:rPr lang="lt-LT"/>
              <a:t>į</a:t>
            </a:r>
            <a:r>
              <a:rPr lang="en-US"/>
              <a:t>gyvendinam</a:t>
            </a:r>
            <a:r>
              <a:rPr lang="lt-LT"/>
              <a:t>ų</a:t>
            </a:r>
            <a:r>
              <a:rPr lang="en-US"/>
              <a:t> projekt</a:t>
            </a:r>
            <a:r>
              <a:rPr lang="lt-LT"/>
              <a:t>ų</a:t>
            </a:r>
            <a:r>
              <a:rPr lang="en-US"/>
              <a:t> pagal sritis pasiskirs</a:t>
            </a:r>
            <a:r>
              <a:rPr lang="lt-LT"/>
              <a:t>t</a:t>
            </a:r>
            <a:r>
              <a:rPr lang="en-US"/>
              <a:t>ymas , proc.</a:t>
            </a:r>
            <a:endParaRPr lang="lt-LT"/>
          </a:p>
        </c:rich>
      </c:tx>
      <c:overlay val="0"/>
      <c:spPr>
        <a:noFill/>
        <a:ln>
          <a:noFill/>
        </a:ln>
        <a:effectLst/>
      </c:spPr>
    </c:title>
    <c:autoTitleDeleted val="0"/>
    <c:plotArea>
      <c:layout>
        <c:manualLayout>
          <c:layoutTarget val="inner"/>
          <c:xMode val="edge"/>
          <c:yMode val="edge"/>
          <c:x val="0.40400436527790595"/>
          <c:y val="0.23733942041028652"/>
          <c:w val="0.56289457567804024"/>
          <c:h val="0.93815762613006703"/>
        </c:manualLayout>
      </c:layout>
      <c:doughnutChart>
        <c:varyColors val="1"/>
        <c:ser>
          <c:idx val="1"/>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dLbl>
              <c:idx val="6"/>
              <c:layout>
                <c:manualLayout>
                  <c:x val="-4.3183220234423197E-2"/>
                  <c:y val="-3.432003432003431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6732469668928643E-2"/>
                  <c:y val="-5.148005148005147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0563438206868189E-2"/>
                  <c:y val="-8.151008151008151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850709438618137E-2"/>
                  <c:y val="-8.794508794508797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1126876413735622E-3"/>
                  <c:y val="-7.078498633616747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extLst>
                <c:ext xmlns:c15="http://schemas.microsoft.com/office/drawing/2012/chart" uri="{CE6537A1-D6FC-4f65-9D91-7224C49458BB}">
                  <c15:layout>
                    <c:manualLayout>
                      <c:w val="4.3707668867116474E-2"/>
                      <c:h val="4.0004290004289997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Lapas3!$A$39:$A$49</c:f>
              <c:strCache>
                <c:ptCount val="11"/>
                <c:pt idx="0">
                  <c:v>Švietimo srities </c:v>
                </c:pt>
                <c:pt idx="1">
                  <c:v>Kultūros paslaugų, infrastruktūros ir paveldo srities</c:v>
                </c:pt>
                <c:pt idx="2">
                  <c:v>Socialinių paslaugų srities</c:v>
                </c:pt>
                <c:pt idx="3">
                  <c:v>Sporto ir laisvalaikio srities</c:v>
                </c:pt>
                <c:pt idx="4">
                  <c:v>Viešųjų paslaugų srities</c:v>
                </c:pt>
                <c:pt idx="5">
                  <c:v>Energetinio efektyvumo</c:v>
                </c:pt>
                <c:pt idx="6">
                  <c:v>vandentvarkos ūkio</c:v>
                </c:pt>
                <c:pt idx="7">
                  <c:v>Viešųjų erdvių ir infrastruktūros  tvarkymo </c:v>
                </c:pt>
                <c:pt idx="8">
                  <c:v>Sveikatos paslaugų srities</c:v>
                </c:pt>
                <c:pt idx="9">
                  <c:v>Turizmo paslaugų ir infrastruktūros </c:v>
                </c:pt>
                <c:pt idx="10">
                  <c:v>Susisiekimo infrastruktūros srities</c:v>
                </c:pt>
              </c:strCache>
            </c:strRef>
          </c:cat>
          <c:val>
            <c:numRef>
              <c:f>Lapas3!$C$39:$C$49</c:f>
              <c:numCache>
                <c:formatCode>0.0</c:formatCode>
                <c:ptCount val="11"/>
                <c:pt idx="0">
                  <c:v>18.75</c:v>
                </c:pt>
                <c:pt idx="1">
                  <c:v>18.75</c:v>
                </c:pt>
                <c:pt idx="2">
                  <c:v>15.625</c:v>
                </c:pt>
                <c:pt idx="3">
                  <c:v>17.1875</c:v>
                </c:pt>
                <c:pt idx="4">
                  <c:v>3.125</c:v>
                </c:pt>
                <c:pt idx="5">
                  <c:v>9.375</c:v>
                </c:pt>
                <c:pt idx="6">
                  <c:v>9.375</c:v>
                </c:pt>
                <c:pt idx="7">
                  <c:v>1.5625</c:v>
                </c:pt>
                <c:pt idx="8">
                  <c:v>4.6875</c:v>
                </c:pt>
                <c:pt idx="9">
                  <c:v>1.5625</c:v>
                </c:pt>
                <c:pt idx="10">
                  <c:v>0</c:v>
                </c:pt>
              </c:numCache>
            </c:numRef>
          </c:val>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2.3228346456692843E-3"/>
          <c:y val="0.26834922661694316"/>
          <c:w val="0.37765774342981956"/>
          <c:h val="0.670850940929681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2021 m. Projektų vertė, </a:t>
            </a:r>
            <a:r>
              <a:rPr lang="en-US"/>
              <a:t>tenkanti Roki</a:t>
            </a:r>
            <a:r>
              <a:rPr lang="lt-LT"/>
              <a:t>š</a:t>
            </a:r>
            <a:r>
              <a:rPr lang="en-US"/>
              <a:t>kio r. SPP</a:t>
            </a:r>
            <a:r>
              <a:rPr lang="lt-LT"/>
              <a:t> prioritetams</a:t>
            </a:r>
            <a:r>
              <a:rPr lang="en-US"/>
              <a:t> </a:t>
            </a:r>
            <a:r>
              <a:rPr lang="lt-LT"/>
              <a:t>, tūkst. Eur</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Lapas2!$C$7</c:f>
              <c:strCache>
                <c:ptCount val="1"/>
                <c:pt idx="0">
                  <c:v>2021 m. Projektų vertė, tūkst. Eur</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Lbls>
            <c:dLbl>
              <c:idx val="0"/>
              <c:layout>
                <c:manualLayout>
                  <c:x val="-0.14295406824146981"/>
                  <c:y val="7.433799941673957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1678295056867892"/>
                  <c:y val="-0.2557279819189268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896369203849519E-2"/>
                  <c:y val="6.829870224555263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Lapas2!$B$8:$B$10</c:f>
              <c:strCache>
                <c:ptCount val="3"/>
                <c:pt idx="0">
                  <c:v>1 prioritetas</c:v>
                </c:pt>
                <c:pt idx="1">
                  <c:v>2 prioritetas </c:v>
                </c:pt>
                <c:pt idx="2">
                  <c:v>3 prioritetas </c:v>
                </c:pt>
              </c:strCache>
            </c:strRef>
          </c:cat>
          <c:val>
            <c:numRef>
              <c:f>Lapas2!$C$8:$C$10</c:f>
              <c:numCache>
                <c:formatCode>General</c:formatCode>
                <c:ptCount val="3"/>
                <c:pt idx="0">
                  <c:v>3893.24</c:v>
                </c:pt>
                <c:pt idx="1">
                  <c:v>9596.5</c:v>
                </c:pt>
                <c:pt idx="2">
                  <c:v>2033.15</c:v>
                </c:pt>
              </c:numCache>
            </c:numRef>
          </c:val>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sz="1400" b="0" i="0" u="none" strike="noStrike" baseline="0">
                <a:effectLst/>
              </a:rPr>
              <a:t>2021 m. įgyvendinami projektai prisideda prie savivaldybės plėtros strateginio plano iki 2022 m. prioritetų įgyvendinimo. </a:t>
            </a:r>
          </a:p>
          <a:p>
            <a:pPr>
              <a:defRPr sz="1400" b="0" i="0" u="none" strike="noStrike" kern="1200" spc="0" baseline="0">
                <a:solidFill>
                  <a:schemeClr val="tx1">
                    <a:lumMod val="65000"/>
                    <a:lumOff val="35000"/>
                  </a:schemeClr>
                </a:solidFill>
                <a:latin typeface="+mn-lt"/>
                <a:ea typeface="+mn-ea"/>
                <a:cs typeface="+mn-cs"/>
              </a:defRPr>
            </a:pPr>
            <a:r>
              <a:rPr lang="lt-LT"/>
              <a:t>2021 m. Projektų skaičius pagal SPP prioritetus</a:t>
            </a:r>
          </a:p>
        </c:rich>
      </c:tx>
      <c:layout>
        <c:manualLayout>
          <c:xMode val="edge"/>
          <c:yMode val="edge"/>
          <c:x val="0.18028663858878105"/>
          <c:y val="8.0906148867313909E-3"/>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Lapas2!$C$15</c:f>
              <c:strCache>
                <c:ptCount val="1"/>
                <c:pt idx="0">
                  <c:v>2021 m. Projektų skaičius</c:v>
                </c:pt>
              </c:strCache>
            </c:strRef>
          </c:tx>
          <c:spPr>
            <a:solidFill>
              <a:schemeClr val="accent1"/>
            </a:solidFill>
            <a:ln>
              <a:noFill/>
            </a:ln>
            <a:effectLst/>
            <a:sp3d/>
          </c:spPr>
          <c:invertIfNegative val="0"/>
          <c:dPt>
            <c:idx val="0"/>
            <c:invertIfNegative val="0"/>
            <c:bubble3D val="0"/>
            <c:spPr>
              <a:solidFill>
                <a:schemeClr val="tx2">
                  <a:lumMod val="40000"/>
                  <a:lumOff val="60000"/>
                </a:schemeClr>
              </a:solidFill>
              <a:ln>
                <a:noFill/>
              </a:ln>
              <a:effectLst/>
              <a:sp3d/>
            </c:spPr>
          </c:dPt>
          <c:dPt>
            <c:idx val="1"/>
            <c:invertIfNegative val="0"/>
            <c:bubble3D val="0"/>
            <c:spPr>
              <a:solidFill>
                <a:schemeClr val="accent2">
                  <a:lumMod val="60000"/>
                  <a:lumOff val="40000"/>
                </a:schemeClr>
              </a:solidFill>
              <a:ln>
                <a:noFill/>
              </a:ln>
              <a:effectLst/>
              <a:sp3d/>
            </c:spPr>
          </c:dPt>
          <c:dPt>
            <c:idx val="2"/>
            <c:invertIfNegative val="0"/>
            <c:bubble3D val="0"/>
            <c:spPr>
              <a:solidFill>
                <a:srgbClr val="92D050"/>
              </a:solidFill>
              <a:ln>
                <a:noFill/>
              </a:ln>
              <a:effectLst/>
              <a:sp3d/>
            </c:spPr>
          </c:dPt>
          <c:dLbls>
            <c:dLbl>
              <c:idx val="0"/>
              <c:layout>
                <c:manualLayout>
                  <c:x val="2.8423444259765563E-17"/>
                  <c:y val="0.1132686084142394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2403100775193741E-2"/>
                  <c:y val="0.23867313915857605"/>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extLst>
                <c:ext xmlns:c15="http://schemas.microsoft.com/office/drawing/2012/chart" uri="{CE6537A1-D6FC-4f65-9D91-7224C49458BB}">
                  <c15:layout>
                    <c:manualLayout>
                      <c:w val="5.6310077519379845E-2"/>
                      <c:h val="9.9716828478964403E-2"/>
                    </c:manualLayout>
                  </c15:layout>
                </c:ext>
              </c:extLst>
            </c:dLbl>
            <c:dLbl>
              <c:idx val="2"/>
              <c:layout>
                <c:manualLayout>
                  <c:x val="1.2403100775193798E-2"/>
                  <c:y val="7.28155339805825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Lapas2!$B$16:$B$18</c:f>
              <c:strCache>
                <c:ptCount val="3"/>
                <c:pt idx="0">
                  <c:v>1 prioritetas</c:v>
                </c:pt>
                <c:pt idx="1">
                  <c:v>2 prioritetas </c:v>
                </c:pt>
                <c:pt idx="2">
                  <c:v>3 prioritetas </c:v>
                </c:pt>
              </c:strCache>
            </c:strRef>
          </c:cat>
          <c:val>
            <c:numRef>
              <c:f>Lapas2!$C$16:$C$18</c:f>
              <c:numCache>
                <c:formatCode>General</c:formatCode>
                <c:ptCount val="3"/>
                <c:pt idx="0">
                  <c:v>16</c:v>
                </c:pt>
                <c:pt idx="1">
                  <c:v>43</c:v>
                </c:pt>
                <c:pt idx="2">
                  <c:v>9</c:v>
                </c:pt>
              </c:numCache>
            </c:numRef>
          </c:val>
        </c:ser>
        <c:dLbls>
          <c:showLegendKey val="0"/>
          <c:showVal val="0"/>
          <c:showCatName val="0"/>
          <c:showSerName val="0"/>
          <c:showPercent val="0"/>
          <c:showBubbleSize val="0"/>
        </c:dLbls>
        <c:gapWidth val="150"/>
        <c:shape val="box"/>
        <c:axId val="208818688"/>
        <c:axId val="206282048"/>
        <c:axId val="0"/>
      </c:bar3DChart>
      <c:catAx>
        <c:axId val="2088186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6282048"/>
        <c:crosses val="autoZero"/>
        <c:auto val="1"/>
        <c:lblAlgn val="ctr"/>
        <c:lblOffset val="100"/>
        <c:noMultiLvlLbl val="0"/>
      </c:catAx>
      <c:valAx>
        <c:axId val="206282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8818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2021 m. įgyvendinamų projektų pagal sritis pasiskirstymas</a:t>
            </a:r>
          </a:p>
        </c:rich>
      </c:tx>
      <c:overlay val="0"/>
      <c:spPr>
        <a:noFill/>
        <a:ln>
          <a:noFill/>
        </a:ln>
        <a:effectLst/>
      </c:spPr>
    </c:title>
    <c:autoTitleDeleted val="0"/>
    <c:plotArea>
      <c:layout/>
      <c:barChart>
        <c:barDir val="bar"/>
        <c:grouping val="clustered"/>
        <c:varyColors val="0"/>
        <c:ser>
          <c:idx val="1"/>
          <c:order val="0"/>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Lapas2!$B$22:$B$32</c:f>
              <c:strCache>
                <c:ptCount val="11"/>
                <c:pt idx="0">
                  <c:v>Švietimo srities </c:v>
                </c:pt>
                <c:pt idx="1">
                  <c:v>Kultūros paslaugų, infrastruktūros ir paveldo srities</c:v>
                </c:pt>
                <c:pt idx="2">
                  <c:v>Socialinių paslaugų srities</c:v>
                </c:pt>
                <c:pt idx="3">
                  <c:v>Sporto ir laisvalaikio srities</c:v>
                </c:pt>
                <c:pt idx="4">
                  <c:v>Viešųjų paslaugų srities</c:v>
                </c:pt>
                <c:pt idx="5">
                  <c:v>Energetinio efektyvumo</c:v>
                </c:pt>
                <c:pt idx="6">
                  <c:v>vandentvarkos ūkio</c:v>
                </c:pt>
                <c:pt idx="7">
                  <c:v>Viešųjų erdvių ir infrastruktūros  tvarkymo </c:v>
                </c:pt>
                <c:pt idx="8">
                  <c:v>Sveikatos paslaugų srities</c:v>
                </c:pt>
                <c:pt idx="9">
                  <c:v>Turizmo paslaugų ir infrastruktūros </c:v>
                </c:pt>
                <c:pt idx="10">
                  <c:v>Susisiekimo infrastruktūros srities</c:v>
                </c:pt>
              </c:strCache>
            </c:strRef>
          </c:cat>
          <c:val>
            <c:numRef>
              <c:f>Lapas2!$D$22:$D$32</c:f>
              <c:numCache>
                <c:formatCode>General</c:formatCode>
                <c:ptCount val="11"/>
                <c:pt idx="0">
                  <c:v>14</c:v>
                </c:pt>
                <c:pt idx="1">
                  <c:v>10</c:v>
                </c:pt>
                <c:pt idx="2">
                  <c:v>8</c:v>
                </c:pt>
                <c:pt idx="3">
                  <c:v>8</c:v>
                </c:pt>
                <c:pt idx="4">
                  <c:v>3</c:v>
                </c:pt>
                <c:pt idx="5">
                  <c:v>6</c:v>
                </c:pt>
                <c:pt idx="6">
                  <c:v>5</c:v>
                </c:pt>
                <c:pt idx="7">
                  <c:v>3</c:v>
                </c:pt>
                <c:pt idx="8">
                  <c:v>4</c:v>
                </c:pt>
                <c:pt idx="9">
                  <c:v>5</c:v>
                </c:pt>
                <c:pt idx="10">
                  <c:v>2</c:v>
                </c:pt>
              </c:numCache>
            </c:numRef>
          </c:val>
        </c:ser>
        <c:dLbls>
          <c:showLegendKey val="0"/>
          <c:showVal val="0"/>
          <c:showCatName val="0"/>
          <c:showSerName val="0"/>
          <c:showPercent val="0"/>
          <c:showBubbleSize val="0"/>
        </c:dLbls>
        <c:gapWidth val="182"/>
        <c:axId val="208819712"/>
        <c:axId val="20730732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Lapas2!$B$22:$B$32</c15:sqref>
                        </c15:formulaRef>
                      </c:ext>
                    </c:extLst>
                    <c:strCache>
                      <c:ptCount val="11"/>
                      <c:pt idx="0">
                        <c:v>Švietimo srities </c:v>
                      </c:pt>
                      <c:pt idx="1">
                        <c:v>Kultūros paslaugų, infrastruktūros ir paveldo srities</c:v>
                      </c:pt>
                      <c:pt idx="2">
                        <c:v>Socialinių paslaugų srities</c:v>
                      </c:pt>
                      <c:pt idx="3">
                        <c:v>Sporto ir laisvalaikio srities</c:v>
                      </c:pt>
                      <c:pt idx="4">
                        <c:v>Viešųjų paslaugų srities</c:v>
                      </c:pt>
                      <c:pt idx="5">
                        <c:v>Energetinio efektyvumo</c:v>
                      </c:pt>
                      <c:pt idx="6">
                        <c:v>vandentvarkos ūkio</c:v>
                      </c:pt>
                      <c:pt idx="7">
                        <c:v>Viešųjų erdvių ir infrastruktūros  tvarkymo </c:v>
                      </c:pt>
                      <c:pt idx="8">
                        <c:v>Sveikatos paslaugų srities</c:v>
                      </c:pt>
                      <c:pt idx="9">
                        <c:v>Turizmo paslaugų ir infrastruktūros </c:v>
                      </c:pt>
                      <c:pt idx="10">
                        <c:v>Susisiekimo infrastruktūros srities</c:v>
                      </c:pt>
                    </c:strCache>
                  </c:strRef>
                </c:cat>
                <c:val>
                  <c:numRef>
                    <c:extLst>
                      <c:ext uri="{02D57815-91ED-43cb-92C2-25804820EDAC}">
                        <c15:formulaRef>
                          <c15:sqref>Lapas2!$C$22:$C$32</c15:sqref>
                        </c15:formulaRef>
                      </c:ext>
                    </c:extLst>
                    <c:numCache>
                      <c:formatCode>General</c:formatCode>
                      <c:ptCount val="11"/>
                    </c:numCache>
                  </c:numRef>
                </c:val>
              </c15:ser>
            </c15:filteredBarSeries>
          </c:ext>
        </c:extLst>
      </c:barChart>
      <c:catAx>
        <c:axId val="208819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7307328"/>
        <c:crosses val="autoZero"/>
        <c:auto val="1"/>
        <c:lblAlgn val="ctr"/>
        <c:lblOffset val="100"/>
        <c:noMultiLvlLbl val="0"/>
      </c:catAx>
      <c:valAx>
        <c:axId val="207307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8819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2021 m. įgyvendinamų projektų dalis pagal sritis, proc.</a:t>
            </a:r>
          </a:p>
        </c:rich>
      </c:tx>
      <c:layout>
        <c:manualLayout>
          <c:xMode val="edge"/>
          <c:yMode val="edge"/>
          <c:x val="0.24845954370207537"/>
          <c:y val="2.6709401709401708E-2"/>
        </c:manualLayout>
      </c:layout>
      <c:overlay val="0"/>
      <c:spPr>
        <a:noFill/>
        <a:ln>
          <a:noFill/>
        </a:ln>
        <a:effectLst/>
      </c:spPr>
    </c:title>
    <c:autoTitleDeleted val="0"/>
    <c:plotArea>
      <c:layout>
        <c:manualLayout>
          <c:layoutTarget val="inner"/>
          <c:xMode val="edge"/>
          <c:yMode val="edge"/>
          <c:x val="0.48291873821115872"/>
          <c:y val="0.24129063194023823"/>
          <c:w val="0.49938198668894407"/>
          <c:h val="0.68264877347062392"/>
        </c:manualLayout>
      </c:layout>
      <c:doughnut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cat>
            <c:strRef>
              <c:f>Lapas2!$F$22:$F$32</c:f>
              <c:strCache>
                <c:ptCount val="11"/>
                <c:pt idx="0">
                  <c:v>Švietimo srities </c:v>
                </c:pt>
                <c:pt idx="1">
                  <c:v>Kultūros paslaugų, infrastruktūros ir paveldo srities</c:v>
                </c:pt>
                <c:pt idx="2">
                  <c:v>Socialinių paslaugų srities</c:v>
                </c:pt>
                <c:pt idx="3">
                  <c:v>Sporto ir laisvalaikio srities</c:v>
                </c:pt>
                <c:pt idx="4">
                  <c:v>Viešųjų paslaugų srities</c:v>
                </c:pt>
                <c:pt idx="5">
                  <c:v>Energetinio efektyvumo</c:v>
                </c:pt>
                <c:pt idx="6">
                  <c:v>vandentvarkos ūkio</c:v>
                </c:pt>
                <c:pt idx="7">
                  <c:v>Viešųjų erdvių ir infrastruktūros  tvarkymo </c:v>
                </c:pt>
                <c:pt idx="8">
                  <c:v>Sveikatos paslaugų srities</c:v>
                </c:pt>
                <c:pt idx="9">
                  <c:v>Turizmo paslaugų ir infrastruktūros </c:v>
                </c:pt>
                <c:pt idx="10">
                  <c:v>Susisiekimo infrastruktūros srities</c:v>
                </c:pt>
              </c:strCache>
            </c:strRef>
          </c:cat>
          <c:val>
            <c:numRef>
              <c:f>Lapas2!$G$22:$G$32</c:f>
              <c:numCache>
                <c:formatCode>General</c:formatCode>
                <c:ptCount val="11"/>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dLbl>
              <c:idx val="0"/>
              <c:layout>
                <c:manualLayout>
                  <c:x val="4.7743140994094491E-2"/>
                  <c:y val="-3.4722222222222272E-2"/>
                </c:manualLayout>
              </c:layout>
              <c:spPr>
                <a:noFill/>
                <a:ln>
                  <a:noFill/>
                </a:ln>
                <a:effectLst/>
              </c:spPr>
              <c:txPr>
                <a:bodyPr rot="0" spcFirstLastPara="1" vertOverflow="ellipsis" vert="horz" wrap="square" lIns="38100" tIns="19050" rIns="38100" bIns="19050" anchor="ctr" anchorCtr="1">
                  <a:noAutofit/>
                </a:bodyPr>
                <a:lstStyle/>
                <a:p>
                  <a:pPr>
                    <a:defRPr sz="1100" b="1" i="1"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extLst>
                <c:ext xmlns:c15="http://schemas.microsoft.com/office/drawing/2012/chart" uri="{CE6537A1-D6FC-4f65-9D91-7224C49458BB}">
                  <c15:layout>
                    <c:manualLayout>
                      <c:w val="4.7580209700349943E-2"/>
                      <c:h val="2.9340382932902618E-2"/>
                    </c:manualLayout>
                  </c15:layout>
                </c:ext>
              </c:extLst>
            </c:dLbl>
            <c:dLbl>
              <c:idx val="1"/>
              <c:layout>
                <c:manualLayout>
                  <c:x val="3.0122188924857674E-2"/>
                  <c:y val="-9.615384615384625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7453183520599065E-2"/>
                  <c:y val="9.0962441314553985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0399836801305591E-3"/>
                  <c:y val="5.87606837606837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6919624643002929E-2"/>
                  <c:y val="2.1367521367521271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5.5079559363525168E-2"/>
                  <c:y val="8.012820512820415E-3"/>
                </c:manualLayout>
              </c:layout>
              <c:spPr>
                <a:noFill/>
                <a:ln>
                  <a:noFill/>
                </a:ln>
                <a:effectLst/>
              </c:spPr>
              <c:txPr>
                <a:bodyPr rot="0" spcFirstLastPara="1" vertOverflow="ellipsis" vert="horz" wrap="square" lIns="38100" tIns="19050" rIns="38100" bIns="19050" anchor="ctr" anchorCtr="1">
                  <a:noAutofit/>
                </a:bodyPr>
                <a:lstStyle/>
                <a:p>
                  <a:pPr>
                    <a:defRPr sz="1100" b="1" i="1"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extLst>
                <c:ext xmlns:c15="http://schemas.microsoft.com/office/drawing/2012/chart" uri="{CE6537A1-D6FC-4f65-9D91-7224C49458BB}">
                  <c15:layout>
                    <c:manualLayout>
                      <c:w val="4.358417101167128E-2"/>
                      <c:h val="5.3378844471364158E-2"/>
                    </c:manualLayout>
                  </c15:layout>
                </c:ext>
              </c:extLst>
            </c:dLbl>
            <c:dLbl>
              <c:idx val="6"/>
              <c:layout>
                <c:manualLayout>
                  <c:x val="-5.5079559363525092E-2"/>
                  <c:y val="8.012820512820415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875968992248062E-2"/>
                  <c:y val="-2.163082980012114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8359853121175107E-2"/>
                  <c:y val="-5.3418803418803416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651978784169734E-2"/>
                  <c:y val="-4.5405982905982953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799673602611181E-3"/>
                  <c:y val="-4.006410256410256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1" i="1"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Lapas2!$F$22:$F$32</c:f>
              <c:strCache>
                <c:ptCount val="11"/>
                <c:pt idx="0">
                  <c:v>Švietimo srities </c:v>
                </c:pt>
                <c:pt idx="1">
                  <c:v>Kultūros paslaugų, infrastruktūros ir paveldo srities</c:v>
                </c:pt>
                <c:pt idx="2">
                  <c:v>Socialinių paslaugų srities</c:v>
                </c:pt>
                <c:pt idx="3">
                  <c:v>Sporto ir laisvalaikio srities</c:v>
                </c:pt>
                <c:pt idx="4">
                  <c:v>Viešųjų paslaugų srities</c:v>
                </c:pt>
                <c:pt idx="5">
                  <c:v>Energetinio efektyvumo</c:v>
                </c:pt>
                <c:pt idx="6">
                  <c:v>vandentvarkos ūkio</c:v>
                </c:pt>
                <c:pt idx="7">
                  <c:v>Viešųjų erdvių ir infrastruktūros  tvarkymo </c:v>
                </c:pt>
                <c:pt idx="8">
                  <c:v>Sveikatos paslaugų srities</c:v>
                </c:pt>
                <c:pt idx="9">
                  <c:v>Turizmo paslaugų ir infrastruktūros </c:v>
                </c:pt>
                <c:pt idx="10">
                  <c:v>Susisiekimo infrastruktūros srities</c:v>
                </c:pt>
              </c:strCache>
            </c:strRef>
          </c:cat>
          <c:val>
            <c:numRef>
              <c:f>Lapas2!$H$22:$H$32</c:f>
              <c:numCache>
                <c:formatCode>0.0</c:formatCode>
                <c:ptCount val="11"/>
                <c:pt idx="0">
                  <c:v>20.588235294117649</c:v>
                </c:pt>
                <c:pt idx="1">
                  <c:v>14.705882352941176</c:v>
                </c:pt>
                <c:pt idx="2">
                  <c:v>11.764705882352942</c:v>
                </c:pt>
                <c:pt idx="3">
                  <c:v>11.764705882352942</c:v>
                </c:pt>
                <c:pt idx="4">
                  <c:v>4.4117647058823533</c:v>
                </c:pt>
                <c:pt idx="5">
                  <c:v>8.8235294117647065</c:v>
                </c:pt>
                <c:pt idx="6">
                  <c:v>7.3529411764705879</c:v>
                </c:pt>
                <c:pt idx="7">
                  <c:v>4.4117647058823533</c:v>
                </c:pt>
                <c:pt idx="8">
                  <c:v>5.882352941176471</c:v>
                </c:pt>
                <c:pt idx="9">
                  <c:v>7.3529411764705879</c:v>
                </c:pt>
                <c:pt idx="10">
                  <c:v>2.9411764705882355</c:v>
                </c:pt>
              </c:numCache>
            </c:numRef>
          </c:val>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1.1943795712523039E-2"/>
          <c:y val="0.26621449962985394"/>
          <c:w val="0.46111008544799426"/>
          <c:h val="0.569245781567337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2</xdr:col>
      <xdr:colOff>3009900</xdr:colOff>
      <xdr:row>87</xdr:row>
      <xdr:rowOff>133349</xdr:rowOff>
    </xdr:from>
    <xdr:to>
      <xdr:col>3</xdr:col>
      <xdr:colOff>3378343</xdr:colOff>
      <xdr:row>107</xdr:row>
      <xdr:rowOff>66674</xdr:rowOff>
    </xdr:to>
    <xdr:pic>
      <xdr:nvPicPr>
        <xdr:cNvPr id="8" name="Paveikslėlis 7"/>
        <xdr:cNvPicPr>
          <a:picLocks noChangeAspect="1"/>
        </xdr:cNvPicPr>
      </xdr:nvPicPr>
      <xdr:blipFill>
        <a:blip xmlns:r="http://schemas.openxmlformats.org/officeDocument/2006/relationships" r:embed="rId1"/>
        <a:stretch>
          <a:fillRect/>
        </a:stretch>
      </xdr:blipFill>
      <xdr:spPr>
        <a:xfrm>
          <a:off x="6705600" y="119224424"/>
          <a:ext cx="4578493" cy="3457575"/>
        </a:xfrm>
        <a:prstGeom prst="rect">
          <a:avLst/>
        </a:prstGeom>
      </xdr:spPr>
    </xdr:pic>
    <xdr:clientData/>
  </xdr:twoCellAnchor>
  <xdr:twoCellAnchor editAs="oneCell">
    <xdr:from>
      <xdr:col>1</xdr:col>
      <xdr:colOff>0</xdr:colOff>
      <xdr:row>141</xdr:row>
      <xdr:rowOff>66675</xdr:rowOff>
    </xdr:from>
    <xdr:to>
      <xdr:col>2</xdr:col>
      <xdr:colOff>2873589</xdr:colOff>
      <xdr:row>161</xdr:row>
      <xdr:rowOff>15539</xdr:rowOff>
    </xdr:to>
    <xdr:pic>
      <xdr:nvPicPr>
        <xdr:cNvPr id="9" name="Paveikslėlis 8"/>
        <xdr:cNvPicPr>
          <a:picLocks noChangeAspect="1"/>
        </xdr:cNvPicPr>
      </xdr:nvPicPr>
      <xdr:blipFill>
        <a:blip xmlns:r="http://schemas.openxmlformats.org/officeDocument/2006/relationships" r:embed="rId2"/>
        <a:stretch>
          <a:fillRect/>
        </a:stretch>
      </xdr:blipFill>
      <xdr:spPr>
        <a:xfrm>
          <a:off x="628650" y="128501775"/>
          <a:ext cx="5940639" cy="3377864"/>
        </a:xfrm>
        <a:prstGeom prst="rect">
          <a:avLst/>
        </a:prstGeom>
      </xdr:spPr>
    </xdr:pic>
    <xdr:clientData/>
  </xdr:twoCellAnchor>
  <xdr:twoCellAnchor editAs="oneCell">
    <xdr:from>
      <xdr:col>1</xdr:col>
      <xdr:colOff>733425</xdr:colOff>
      <xdr:row>89</xdr:row>
      <xdr:rowOff>76200</xdr:rowOff>
    </xdr:from>
    <xdr:to>
      <xdr:col>2</xdr:col>
      <xdr:colOff>2838450</xdr:colOff>
      <xdr:row>107</xdr:row>
      <xdr:rowOff>142875</xdr:rowOff>
    </xdr:to>
    <xdr:pic>
      <xdr:nvPicPr>
        <xdr:cNvPr id="3" name="Paveikslėlis 2"/>
        <xdr:cNvPicPr>
          <a:picLocks noChangeAspect="1"/>
        </xdr:cNvPicPr>
      </xdr:nvPicPr>
      <xdr:blipFill>
        <a:blip xmlns:r="http://schemas.openxmlformats.org/officeDocument/2006/relationships" r:embed="rId3"/>
        <a:stretch>
          <a:fillRect/>
        </a:stretch>
      </xdr:blipFill>
      <xdr:spPr>
        <a:xfrm>
          <a:off x="1362075" y="119605425"/>
          <a:ext cx="5172075" cy="3152775"/>
        </a:xfrm>
        <a:prstGeom prst="rect">
          <a:avLst/>
        </a:prstGeom>
      </xdr:spPr>
    </xdr:pic>
    <xdr:clientData/>
  </xdr:twoCellAnchor>
  <xdr:twoCellAnchor editAs="oneCell">
    <xdr:from>
      <xdr:col>3</xdr:col>
      <xdr:colOff>3505200</xdr:colOff>
      <xdr:row>88</xdr:row>
      <xdr:rowOff>0</xdr:rowOff>
    </xdr:from>
    <xdr:to>
      <xdr:col>5</xdr:col>
      <xdr:colOff>504487</xdr:colOff>
      <xdr:row>107</xdr:row>
      <xdr:rowOff>47625</xdr:rowOff>
    </xdr:to>
    <xdr:pic>
      <xdr:nvPicPr>
        <xdr:cNvPr id="4" name="Paveikslėlis 3"/>
        <xdr:cNvPicPr>
          <a:picLocks noChangeAspect="1"/>
        </xdr:cNvPicPr>
      </xdr:nvPicPr>
      <xdr:blipFill>
        <a:blip xmlns:r="http://schemas.openxmlformats.org/officeDocument/2006/relationships" r:embed="rId4"/>
        <a:stretch>
          <a:fillRect/>
        </a:stretch>
      </xdr:blipFill>
      <xdr:spPr>
        <a:xfrm>
          <a:off x="11410950" y="119319675"/>
          <a:ext cx="5562262" cy="3343275"/>
        </a:xfrm>
        <a:prstGeom prst="rect">
          <a:avLst/>
        </a:prstGeom>
      </xdr:spPr>
    </xdr:pic>
    <xdr:clientData/>
  </xdr:twoCellAnchor>
  <xdr:twoCellAnchor editAs="oneCell">
    <xdr:from>
      <xdr:col>2</xdr:col>
      <xdr:colOff>3867150</xdr:colOff>
      <xdr:row>141</xdr:row>
      <xdr:rowOff>85725</xdr:rowOff>
    </xdr:from>
    <xdr:to>
      <xdr:col>4</xdr:col>
      <xdr:colOff>628798</xdr:colOff>
      <xdr:row>160</xdr:row>
      <xdr:rowOff>76200</xdr:rowOff>
    </xdr:to>
    <xdr:pic>
      <xdr:nvPicPr>
        <xdr:cNvPr id="5" name="Paveikslėlis 4"/>
        <xdr:cNvPicPr>
          <a:picLocks noChangeAspect="1"/>
        </xdr:cNvPicPr>
      </xdr:nvPicPr>
      <xdr:blipFill>
        <a:blip xmlns:r="http://schemas.openxmlformats.org/officeDocument/2006/relationships" r:embed="rId5"/>
        <a:stretch>
          <a:fillRect/>
        </a:stretch>
      </xdr:blipFill>
      <xdr:spPr>
        <a:xfrm>
          <a:off x="7562850" y="128558925"/>
          <a:ext cx="6115198" cy="3248025"/>
        </a:xfrm>
        <a:prstGeom prst="rect">
          <a:avLst/>
        </a:prstGeom>
      </xdr:spPr>
    </xdr:pic>
    <xdr:clientData/>
  </xdr:twoCellAnchor>
  <xdr:twoCellAnchor editAs="oneCell">
    <xdr:from>
      <xdr:col>2</xdr:col>
      <xdr:colOff>4210049</xdr:colOff>
      <xdr:row>109</xdr:row>
      <xdr:rowOff>0</xdr:rowOff>
    </xdr:from>
    <xdr:to>
      <xdr:col>4</xdr:col>
      <xdr:colOff>371474</xdr:colOff>
      <xdr:row>135</xdr:row>
      <xdr:rowOff>152400</xdr:rowOff>
    </xdr:to>
    <xdr:pic>
      <xdr:nvPicPr>
        <xdr:cNvPr id="6" name="Paveikslėlis 5"/>
        <xdr:cNvPicPr>
          <a:picLocks noChangeAspect="1"/>
        </xdr:cNvPicPr>
      </xdr:nvPicPr>
      <xdr:blipFill>
        <a:blip xmlns:r="http://schemas.openxmlformats.org/officeDocument/2006/relationships" r:embed="rId6"/>
        <a:stretch>
          <a:fillRect/>
        </a:stretch>
      </xdr:blipFill>
      <xdr:spPr>
        <a:xfrm>
          <a:off x="7905749" y="122958225"/>
          <a:ext cx="5514975" cy="4610100"/>
        </a:xfrm>
        <a:prstGeom prst="rect">
          <a:avLst/>
        </a:prstGeom>
      </xdr:spPr>
    </xdr:pic>
    <xdr:clientData/>
  </xdr:twoCellAnchor>
  <xdr:twoCellAnchor editAs="oneCell">
    <xdr:from>
      <xdr:col>1</xdr:col>
      <xdr:colOff>47625</xdr:colOff>
      <xdr:row>109</xdr:row>
      <xdr:rowOff>28574</xdr:rowOff>
    </xdr:from>
    <xdr:to>
      <xdr:col>2</xdr:col>
      <xdr:colOff>3168551</xdr:colOff>
      <xdr:row>138</xdr:row>
      <xdr:rowOff>9525</xdr:rowOff>
    </xdr:to>
    <xdr:pic>
      <xdr:nvPicPr>
        <xdr:cNvPr id="10" name="Paveikslėlis 9"/>
        <xdr:cNvPicPr>
          <a:picLocks noChangeAspect="1"/>
        </xdr:cNvPicPr>
      </xdr:nvPicPr>
      <xdr:blipFill>
        <a:blip xmlns:r="http://schemas.openxmlformats.org/officeDocument/2006/relationships" r:embed="rId7"/>
        <a:stretch>
          <a:fillRect/>
        </a:stretch>
      </xdr:blipFill>
      <xdr:spPr>
        <a:xfrm>
          <a:off x="676275" y="122986799"/>
          <a:ext cx="6187976" cy="4953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53340</xdr:colOff>
      <xdr:row>6</xdr:row>
      <xdr:rowOff>297180</xdr:rowOff>
    </xdr:from>
    <xdr:to>
      <xdr:col>15</xdr:col>
      <xdr:colOff>358140</xdr:colOff>
      <xdr:row>22</xdr:row>
      <xdr:rowOff>22860</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461010</xdr:colOff>
      <xdr:row>19</xdr:row>
      <xdr:rowOff>7620</xdr:rowOff>
    </xdr:from>
    <xdr:to>
      <xdr:col>11</xdr:col>
      <xdr:colOff>156210</xdr:colOff>
      <xdr:row>25</xdr:row>
      <xdr:rowOff>236220</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26</xdr:row>
      <xdr:rowOff>0</xdr:rowOff>
    </xdr:from>
    <xdr:to>
      <xdr:col>14</xdr:col>
      <xdr:colOff>300990</xdr:colOff>
      <xdr:row>42</xdr:row>
      <xdr:rowOff>60960</xdr:rowOff>
    </xdr:to>
    <xdr:graphicFrame macro="">
      <xdr:nvGraphicFramePr>
        <xdr:cNvPr id="5" name="Diagra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72390</xdr:colOff>
      <xdr:row>4</xdr:row>
      <xdr:rowOff>30480</xdr:rowOff>
    </xdr:from>
    <xdr:to>
      <xdr:col>14</xdr:col>
      <xdr:colOff>312420</xdr:colOff>
      <xdr:row>17</xdr:row>
      <xdr:rowOff>121920</xdr:rowOff>
    </xdr:to>
    <xdr:graphicFrame macro="">
      <xdr:nvGraphicFramePr>
        <xdr:cNvPr id="6" name="Diagrama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201930</xdr:colOff>
      <xdr:row>43</xdr:row>
      <xdr:rowOff>38100</xdr:rowOff>
    </xdr:from>
    <xdr:to>
      <xdr:col>15</xdr:col>
      <xdr:colOff>281940</xdr:colOff>
      <xdr:row>78</xdr:row>
      <xdr:rowOff>91440</xdr:rowOff>
    </xdr:to>
    <xdr:graphicFrame macro="">
      <xdr:nvGraphicFramePr>
        <xdr:cNvPr id="7" name="Diagrama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140970</xdr:colOff>
      <xdr:row>2</xdr:row>
      <xdr:rowOff>114300</xdr:rowOff>
    </xdr:from>
    <xdr:to>
      <xdr:col>12</xdr:col>
      <xdr:colOff>22860</xdr:colOff>
      <xdr:row>15</xdr:row>
      <xdr:rowOff>144780</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487680</xdr:colOff>
      <xdr:row>3</xdr:row>
      <xdr:rowOff>30480</xdr:rowOff>
    </xdr:from>
    <xdr:to>
      <xdr:col>19</xdr:col>
      <xdr:colOff>316230</xdr:colOff>
      <xdr:row>16</xdr:row>
      <xdr:rowOff>152400</xdr:rowOff>
    </xdr:to>
    <xdr:graphicFrame macro="">
      <xdr:nvGraphicFramePr>
        <xdr:cNvPr id="5" name="Diagra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167640</xdr:colOff>
      <xdr:row>19</xdr:row>
      <xdr:rowOff>34290</xdr:rowOff>
    </xdr:from>
    <xdr:to>
      <xdr:col>18</xdr:col>
      <xdr:colOff>388620</xdr:colOff>
      <xdr:row>37</xdr:row>
      <xdr:rowOff>76200</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464820</xdr:colOff>
      <xdr:row>37</xdr:row>
      <xdr:rowOff>152400</xdr:rowOff>
    </xdr:from>
    <xdr:to>
      <xdr:col>15</xdr:col>
      <xdr:colOff>365760</xdr:colOff>
      <xdr:row>61</xdr:row>
      <xdr:rowOff>137160</xdr:rowOff>
    </xdr:to>
    <xdr:graphicFrame macro="">
      <xdr:nvGraphicFramePr>
        <xdr:cNvPr id="6" name="Diagrama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300990</xdr:colOff>
      <xdr:row>61</xdr:row>
      <xdr:rowOff>99060</xdr:rowOff>
    </xdr:from>
    <xdr:to>
      <xdr:col>6</xdr:col>
      <xdr:colOff>594360</xdr:colOff>
      <xdr:row>80</xdr:row>
      <xdr:rowOff>106680</xdr:rowOff>
    </xdr:to>
    <xdr:graphicFrame macro="">
      <xdr:nvGraphicFramePr>
        <xdr:cNvPr id="9" name="Diagrama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819150</xdr:colOff>
      <xdr:row>63</xdr:row>
      <xdr:rowOff>129540</xdr:rowOff>
    </xdr:from>
    <xdr:to>
      <xdr:col>15</xdr:col>
      <xdr:colOff>320040</xdr:colOff>
      <xdr:row>80</xdr:row>
      <xdr:rowOff>118110</xdr:rowOff>
    </xdr:to>
    <xdr:graphicFrame macro="">
      <xdr:nvGraphicFramePr>
        <xdr:cNvPr id="10" name="Diagrama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224790</xdr:colOff>
      <xdr:row>82</xdr:row>
      <xdr:rowOff>137160</xdr:rowOff>
    </xdr:from>
    <xdr:to>
      <xdr:col>13</xdr:col>
      <xdr:colOff>0</xdr:colOff>
      <xdr:row>101</xdr:row>
      <xdr:rowOff>80010</xdr:rowOff>
    </xdr:to>
    <xdr:graphicFrame macro="">
      <xdr:nvGraphicFramePr>
        <xdr:cNvPr id="12" name="Diagrama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523875</xdr:colOff>
      <xdr:row>4</xdr:row>
      <xdr:rowOff>52387</xdr:rowOff>
    </xdr:from>
    <xdr:to>
      <xdr:col>18</xdr:col>
      <xdr:colOff>552450</xdr:colOff>
      <xdr:row>21</xdr:row>
      <xdr:rowOff>42862</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90487</xdr:colOff>
      <xdr:row>25</xdr:row>
      <xdr:rowOff>33337</xdr:rowOff>
    </xdr:from>
    <xdr:to>
      <xdr:col>12</xdr:col>
      <xdr:colOff>600075</xdr:colOff>
      <xdr:row>52</xdr:row>
      <xdr:rowOff>114300</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204787</xdr:colOff>
      <xdr:row>22</xdr:row>
      <xdr:rowOff>57150</xdr:rowOff>
    </xdr:from>
    <xdr:to>
      <xdr:col>24</xdr:col>
      <xdr:colOff>219075</xdr:colOff>
      <xdr:row>55</xdr:row>
      <xdr:rowOff>104775</xdr:rowOff>
    </xdr:to>
    <xdr:graphicFrame macro="">
      <xdr:nvGraphicFramePr>
        <xdr:cNvPr id="5" name="Diagra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47625</xdr:colOff>
      <xdr:row>44</xdr:row>
      <xdr:rowOff>80962</xdr:rowOff>
    </xdr:from>
    <xdr:to>
      <xdr:col>18</xdr:col>
      <xdr:colOff>352425</xdr:colOff>
      <xdr:row>61</xdr:row>
      <xdr:rowOff>71437</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66675</xdr:colOff>
      <xdr:row>60</xdr:row>
      <xdr:rowOff>71437</xdr:rowOff>
    </xdr:from>
    <xdr:to>
      <xdr:col>17</xdr:col>
      <xdr:colOff>371475</xdr:colOff>
      <xdr:row>81</xdr:row>
      <xdr:rowOff>38100</xdr:rowOff>
    </xdr:to>
    <xdr:graphicFrame macro="">
      <xdr:nvGraphicFramePr>
        <xdr:cNvPr id="6" name="Diagrama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6"/>
  <sheetViews>
    <sheetView tabSelected="1" view="pageBreakPreview" topLeftCell="A10" zoomScale="80" zoomScaleNormal="80" zoomScaleSheetLayoutView="80" workbookViewId="0">
      <pane ySplit="6" topLeftCell="A70" activePane="bottomLeft" state="frozen"/>
      <selection activeCell="A10" sqref="A10"/>
      <selection pane="bottomLeft" activeCell="C114" sqref="C114"/>
    </sheetView>
  </sheetViews>
  <sheetFormatPr defaultColWidth="9.140625" defaultRowHeight="12.75" x14ac:dyDescent="0.2"/>
  <cols>
    <col min="1" max="1" width="9.140625" style="86"/>
    <col min="2" max="2" width="44.7109375" style="86" customWidth="1"/>
    <col min="3" max="3" width="61.42578125" style="86" customWidth="1"/>
    <col min="4" max="4" width="75" style="86" customWidth="1"/>
    <col min="5" max="5" width="49.85546875" style="86" customWidth="1"/>
    <col min="6" max="6" width="52.42578125" style="86" customWidth="1"/>
    <col min="7" max="7" width="13.28515625" style="86" customWidth="1"/>
    <col min="8" max="8" width="10.85546875" style="86" customWidth="1"/>
    <col min="9" max="9" width="10" style="86" customWidth="1"/>
    <col min="10" max="10" width="8.42578125" style="86" customWidth="1"/>
    <col min="11" max="11" width="9" style="86" customWidth="1"/>
    <col min="12" max="12" width="7.28515625" style="86" hidden="1" customWidth="1"/>
    <col min="13" max="13" width="6.7109375" style="86" hidden="1" customWidth="1"/>
    <col min="14" max="14" width="7.7109375" style="86" hidden="1" customWidth="1"/>
    <col min="15" max="16" width="7.42578125" style="86" hidden="1" customWidth="1"/>
    <col min="17" max="17" width="11.7109375" style="86" customWidth="1"/>
    <col min="18" max="18" width="11.85546875" style="86" customWidth="1"/>
    <col min="19" max="19" width="9.28515625" style="86" customWidth="1"/>
    <col min="20" max="20" width="9.85546875" style="86" customWidth="1"/>
    <col min="21" max="22" width="9.28515625" style="86" customWidth="1"/>
    <col min="23" max="23" width="10.42578125" style="86" customWidth="1"/>
    <col min="24" max="24" width="10" style="86" customWidth="1"/>
    <col min="25" max="25" width="11.7109375" style="86" customWidth="1"/>
    <col min="26" max="26" width="9" style="86" customWidth="1"/>
    <col min="27" max="27" width="10" style="86" customWidth="1"/>
    <col min="28" max="28" width="12.7109375" style="86" customWidth="1"/>
    <col min="29" max="29" width="9.140625" style="86" customWidth="1"/>
    <col min="30" max="30" width="10.28515625" style="86" customWidth="1"/>
    <col min="31" max="31" width="8.28515625" style="86" customWidth="1"/>
    <col min="32" max="32" width="9.85546875" style="86" customWidth="1"/>
    <col min="33" max="33" width="27.5703125" style="86" customWidth="1"/>
    <col min="34" max="34" width="16.28515625" style="86" customWidth="1"/>
    <col min="35" max="16384" width="9.140625" style="86"/>
  </cols>
  <sheetData>
    <row r="1" spans="1:34" hidden="1" x14ac:dyDescent="0.2">
      <c r="B1" s="87"/>
      <c r="C1" s="87"/>
      <c r="D1" s="87"/>
      <c r="E1" s="87"/>
      <c r="F1" s="87"/>
      <c r="G1" s="88"/>
      <c r="H1" s="88"/>
      <c r="I1" s="88"/>
      <c r="J1" s="88"/>
      <c r="K1" s="88"/>
      <c r="L1" s="87"/>
      <c r="M1" s="87"/>
      <c r="N1" s="87"/>
      <c r="O1" s="87"/>
      <c r="P1" s="87"/>
      <c r="Q1" s="87"/>
      <c r="R1" s="87"/>
      <c r="S1" s="87"/>
      <c r="T1" s="87"/>
      <c r="U1" s="87"/>
      <c r="V1" s="87"/>
      <c r="W1" s="87"/>
      <c r="X1" s="87"/>
      <c r="Y1" s="87"/>
      <c r="Z1" s="87"/>
      <c r="AA1" s="87"/>
      <c r="AB1" s="87"/>
      <c r="AC1" s="87"/>
      <c r="AD1" s="87"/>
      <c r="AE1" s="87"/>
      <c r="AF1" s="87"/>
      <c r="AG1" s="87"/>
    </row>
    <row r="2" spans="1:34" hidden="1" x14ac:dyDescent="0.2">
      <c r="B2" s="87"/>
      <c r="C2" s="87"/>
      <c r="D2" s="87"/>
      <c r="E2" s="87"/>
      <c r="F2" s="87"/>
      <c r="G2" s="88"/>
      <c r="H2" s="88"/>
      <c r="I2" s="88"/>
      <c r="J2" s="88"/>
      <c r="K2" s="88"/>
      <c r="L2" s="87"/>
      <c r="M2" s="87"/>
      <c r="N2" s="87"/>
      <c r="O2" s="87"/>
      <c r="P2" s="87"/>
      <c r="Q2" s="87"/>
      <c r="R2" s="87"/>
      <c r="S2" s="87"/>
      <c r="T2" s="87"/>
      <c r="U2" s="87"/>
      <c r="V2" s="87"/>
      <c r="W2" s="87"/>
      <c r="X2" s="87"/>
      <c r="Y2" s="87"/>
      <c r="Z2" s="87"/>
      <c r="AA2" s="87"/>
      <c r="AB2" s="87"/>
      <c r="AC2" s="87"/>
      <c r="AD2" s="87"/>
      <c r="AE2" s="87"/>
      <c r="AF2" s="87"/>
      <c r="AG2" s="87"/>
    </row>
    <row r="3" spans="1:34" hidden="1" x14ac:dyDescent="0.2">
      <c r="B3" s="87"/>
      <c r="C3" s="87"/>
      <c r="D3" s="87"/>
      <c r="E3" s="87"/>
      <c r="F3" s="87"/>
      <c r="G3" s="88"/>
      <c r="H3" s="88"/>
      <c r="I3" s="88"/>
      <c r="J3" s="88"/>
      <c r="K3" s="88"/>
      <c r="L3" s="87"/>
      <c r="M3" s="87"/>
      <c r="N3" s="87"/>
      <c r="O3" s="87"/>
      <c r="P3" s="87"/>
      <c r="Q3" s="87"/>
      <c r="R3" s="87"/>
      <c r="S3" s="87"/>
      <c r="T3" s="87"/>
      <c r="U3" s="87"/>
      <c r="V3" s="87"/>
      <c r="W3" s="87"/>
      <c r="X3" s="87"/>
      <c r="Y3" s="87"/>
      <c r="Z3" s="87"/>
      <c r="AA3" s="87"/>
      <c r="AB3" s="87"/>
      <c r="AC3" s="87"/>
      <c r="AD3" s="87"/>
      <c r="AE3" s="87"/>
      <c r="AF3" s="87"/>
      <c r="AG3" s="87"/>
    </row>
    <row r="4" spans="1:34" hidden="1" x14ac:dyDescent="0.2">
      <c r="B4" s="87"/>
      <c r="C4" s="87"/>
      <c r="D4" s="87"/>
      <c r="E4" s="87"/>
      <c r="F4" s="87"/>
      <c r="G4" s="264"/>
      <c r="H4" s="265"/>
      <c r="I4" s="265"/>
      <c r="J4" s="265"/>
      <c r="K4" s="265"/>
      <c r="L4" s="87"/>
      <c r="M4" s="87"/>
      <c r="N4" s="87"/>
      <c r="O4" s="87"/>
      <c r="P4" s="87"/>
      <c r="Q4" s="87"/>
      <c r="R4" s="87"/>
      <c r="S4" s="87"/>
      <c r="T4" s="87"/>
      <c r="U4" s="87"/>
      <c r="V4" s="87"/>
      <c r="W4" s="87"/>
      <c r="X4" s="87"/>
      <c r="Y4" s="87"/>
      <c r="Z4" s="87"/>
      <c r="AA4" s="87"/>
      <c r="AB4" s="87"/>
      <c r="AC4" s="87"/>
      <c r="AD4" s="87"/>
      <c r="AE4" s="87"/>
      <c r="AF4" s="87"/>
      <c r="AG4" s="87"/>
    </row>
    <row r="5" spans="1:34" hidden="1" x14ac:dyDescent="0.2">
      <c r="B5" s="87"/>
      <c r="C5" s="87"/>
      <c r="D5" s="87"/>
      <c r="E5" s="87"/>
      <c r="F5" s="87"/>
      <c r="G5" s="264"/>
      <c r="H5" s="265"/>
      <c r="I5" s="265"/>
      <c r="J5" s="265"/>
      <c r="K5" s="265"/>
      <c r="L5" s="87"/>
      <c r="M5" s="87"/>
      <c r="N5" s="87"/>
      <c r="O5" s="87"/>
      <c r="P5" s="87"/>
      <c r="Q5" s="87"/>
      <c r="R5" s="87"/>
      <c r="S5" s="87"/>
      <c r="T5" s="87"/>
      <c r="U5" s="87"/>
      <c r="V5" s="87"/>
      <c r="W5" s="87"/>
      <c r="X5" s="87"/>
      <c r="Y5" s="87"/>
      <c r="Z5" s="87"/>
      <c r="AA5" s="87"/>
      <c r="AB5" s="87"/>
      <c r="AC5" s="87"/>
      <c r="AD5" s="87"/>
      <c r="AE5" s="87"/>
      <c r="AF5" s="87"/>
      <c r="AG5" s="87"/>
    </row>
    <row r="6" spans="1:34" hidden="1" x14ac:dyDescent="0.2">
      <c r="B6" s="87"/>
      <c r="C6" s="87"/>
      <c r="D6" s="87"/>
      <c r="E6" s="87"/>
      <c r="F6" s="87"/>
      <c r="G6" s="88"/>
      <c r="H6" s="89"/>
      <c r="I6" s="90"/>
      <c r="J6" s="90"/>
      <c r="K6" s="87"/>
      <c r="L6" s="87"/>
      <c r="M6" s="87"/>
      <c r="N6" s="87"/>
      <c r="O6" s="87"/>
      <c r="P6" s="87"/>
      <c r="Q6" s="87"/>
      <c r="R6" s="87"/>
      <c r="S6" s="87"/>
      <c r="T6" s="87"/>
      <c r="U6" s="87"/>
      <c r="V6" s="87"/>
      <c r="W6" s="87"/>
      <c r="X6" s="87"/>
      <c r="Y6" s="87"/>
      <c r="Z6" s="87"/>
      <c r="AA6" s="87"/>
      <c r="AB6" s="87"/>
      <c r="AC6" s="87"/>
      <c r="AD6" s="87"/>
      <c r="AE6" s="87"/>
      <c r="AF6" s="87"/>
      <c r="AG6" s="87"/>
    </row>
    <row r="7" spans="1:34" hidden="1" x14ac:dyDescent="0.2">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1:34" hidden="1" x14ac:dyDescent="0.2">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9" spans="1:34" hidden="1" x14ac:dyDescent="0.2">
      <c r="B9" s="266"/>
      <c r="C9" s="266"/>
      <c r="D9" s="266"/>
      <c r="E9" s="266"/>
      <c r="F9" s="266"/>
      <c r="G9" s="266"/>
      <c r="H9" s="266"/>
      <c r="I9" s="266"/>
      <c r="J9" s="91"/>
      <c r="K9" s="87"/>
      <c r="L9" s="87"/>
      <c r="M9" s="87"/>
      <c r="N9" s="87"/>
      <c r="O9" s="87"/>
      <c r="P9" s="87"/>
      <c r="Q9" s="87"/>
      <c r="R9" s="87"/>
      <c r="S9" s="87"/>
      <c r="T9" s="87"/>
      <c r="U9" s="87"/>
      <c r="V9" s="87"/>
      <c r="W9" s="87"/>
      <c r="X9" s="87"/>
      <c r="Y9" s="87"/>
      <c r="Z9" s="87"/>
      <c r="AA9" s="87"/>
      <c r="AB9" s="87"/>
      <c r="AC9" s="87"/>
      <c r="AD9" s="87"/>
      <c r="AE9" s="87"/>
      <c r="AF9" s="87"/>
      <c r="AG9" s="87"/>
    </row>
    <row r="10" spans="1:34" ht="12.75" customHeight="1" x14ac:dyDescent="0.2">
      <c r="B10" s="279" t="s">
        <v>214</v>
      </c>
      <c r="C10" s="279"/>
      <c r="D10" s="279"/>
      <c r="E10" s="279"/>
      <c r="F10" s="279"/>
      <c r="G10" s="279"/>
      <c r="H10" s="279"/>
      <c r="I10" s="279"/>
      <c r="J10" s="279"/>
      <c r="K10" s="279"/>
      <c r="L10" s="279"/>
      <c r="M10" s="279"/>
      <c r="N10" s="279"/>
      <c r="O10" s="279"/>
      <c r="P10" s="279"/>
      <c r="Q10" s="92"/>
      <c r="R10" s="92"/>
      <c r="S10" s="92"/>
      <c r="T10" s="92"/>
      <c r="U10" s="92"/>
      <c r="V10" s="92"/>
      <c r="W10" s="92"/>
      <c r="X10" s="92"/>
      <c r="Y10" s="92"/>
      <c r="Z10" s="92"/>
      <c r="AA10" s="92"/>
      <c r="AB10" s="92"/>
      <c r="AC10" s="92"/>
      <c r="AD10" s="92"/>
      <c r="AE10" s="92"/>
      <c r="AF10" s="92"/>
      <c r="AG10" s="87"/>
    </row>
    <row r="11" spans="1:34" x14ac:dyDescent="0.2">
      <c r="B11" s="279"/>
      <c r="C11" s="279"/>
      <c r="D11" s="279"/>
      <c r="E11" s="279"/>
      <c r="F11" s="279"/>
      <c r="G11" s="279"/>
      <c r="H11" s="279"/>
      <c r="I11" s="279"/>
      <c r="J11" s="279"/>
      <c r="K11" s="279"/>
      <c r="L11" s="279"/>
      <c r="M11" s="279"/>
      <c r="N11" s="279"/>
      <c r="O11" s="279"/>
      <c r="P11" s="279"/>
      <c r="Q11" s="92"/>
      <c r="R11" s="92"/>
      <c r="S11" s="92"/>
      <c r="T11" s="92"/>
      <c r="U11" s="92"/>
      <c r="V11" s="92"/>
      <c r="W11" s="92"/>
      <c r="X11" s="92"/>
      <c r="Y11" s="92"/>
      <c r="Z11" s="92"/>
      <c r="AA11" s="92"/>
      <c r="AB11" s="92"/>
      <c r="AC11" s="92"/>
      <c r="AD11" s="92"/>
      <c r="AE11" s="92"/>
      <c r="AF11" s="92"/>
      <c r="AG11" s="87"/>
    </row>
    <row r="12" spans="1:34" ht="13.5" thickBot="1" x14ac:dyDescent="0.25">
      <c r="B12" s="93"/>
      <c r="C12" s="93"/>
      <c r="D12" s="93"/>
      <c r="E12" s="93"/>
      <c r="F12" s="93"/>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row>
    <row r="13" spans="1:34" ht="12.75" customHeight="1" x14ac:dyDescent="0.2">
      <c r="B13" s="267" t="s">
        <v>0</v>
      </c>
      <c r="C13" s="294" t="s">
        <v>215</v>
      </c>
      <c r="D13" s="294" t="s">
        <v>216</v>
      </c>
      <c r="E13" s="313" t="s">
        <v>22</v>
      </c>
      <c r="F13" s="296" t="s">
        <v>21</v>
      </c>
      <c r="G13" s="270" t="s">
        <v>1</v>
      </c>
      <c r="H13" s="22" t="s">
        <v>2</v>
      </c>
      <c r="I13" s="23"/>
      <c r="J13" s="23"/>
      <c r="K13" s="24"/>
      <c r="L13" s="282" t="s">
        <v>10</v>
      </c>
      <c r="M13" s="283"/>
      <c r="N13" s="283"/>
      <c r="O13" s="283"/>
      <c r="P13" s="284"/>
      <c r="Q13" s="310" t="s">
        <v>144</v>
      </c>
      <c r="R13" s="311"/>
      <c r="S13" s="311"/>
      <c r="T13" s="311"/>
      <c r="U13" s="311"/>
      <c r="V13" s="312"/>
      <c r="W13" s="299" t="s">
        <v>217</v>
      </c>
      <c r="X13" s="283"/>
      <c r="Y13" s="283"/>
      <c r="Z13" s="283"/>
      <c r="AA13" s="283"/>
      <c r="AB13" s="25"/>
      <c r="AC13" s="26" t="s">
        <v>16</v>
      </c>
      <c r="AD13" s="26"/>
      <c r="AE13" s="26"/>
      <c r="AF13" s="27"/>
      <c r="AG13" s="1" t="s">
        <v>3</v>
      </c>
    </row>
    <row r="14" spans="1:34" ht="25.5" customHeight="1" x14ac:dyDescent="0.2">
      <c r="B14" s="268"/>
      <c r="C14" s="295"/>
      <c r="D14" s="295"/>
      <c r="E14" s="314"/>
      <c r="F14" s="297"/>
      <c r="G14" s="271"/>
      <c r="H14" s="273" t="s">
        <v>4</v>
      </c>
      <c r="I14" s="275" t="s">
        <v>5</v>
      </c>
      <c r="J14" s="280" t="s">
        <v>15</v>
      </c>
      <c r="K14" s="277" t="s">
        <v>6</v>
      </c>
      <c r="L14" s="28"/>
      <c r="M14" s="288" t="s">
        <v>7</v>
      </c>
      <c r="N14" s="289"/>
      <c r="O14" s="289"/>
      <c r="P14" s="290"/>
      <c r="Q14" s="307"/>
      <c r="R14" s="308"/>
      <c r="S14" s="308"/>
      <c r="T14" s="308"/>
      <c r="U14" s="308"/>
      <c r="V14" s="309"/>
      <c r="W14" s="300"/>
      <c r="X14" s="301"/>
      <c r="Y14" s="301"/>
      <c r="Z14" s="301"/>
      <c r="AA14" s="302"/>
      <c r="AB14" s="303"/>
      <c r="AC14" s="304"/>
      <c r="AD14" s="304"/>
      <c r="AE14" s="304"/>
      <c r="AF14" s="305"/>
      <c r="AG14" s="293"/>
    </row>
    <row r="15" spans="1:34" ht="82.5" customHeight="1" thickBot="1" x14ac:dyDescent="0.25">
      <c r="A15" s="94" t="s">
        <v>20</v>
      </c>
      <c r="B15" s="269"/>
      <c r="C15" s="306"/>
      <c r="D15" s="295"/>
      <c r="E15" s="315"/>
      <c r="F15" s="298"/>
      <c r="G15" s="272"/>
      <c r="H15" s="274"/>
      <c r="I15" s="276"/>
      <c r="J15" s="281"/>
      <c r="K15" s="278"/>
      <c r="L15" s="29" t="s">
        <v>8</v>
      </c>
      <c r="M15" s="30" t="s">
        <v>13</v>
      </c>
      <c r="N15" s="30" t="s">
        <v>11</v>
      </c>
      <c r="O15" s="30" t="s">
        <v>15</v>
      </c>
      <c r="P15" s="30" t="s">
        <v>12</v>
      </c>
      <c r="Q15" s="31" t="s">
        <v>8</v>
      </c>
      <c r="R15" s="32" t="s">
        <v>13</v>
      </c>
      <c r="S15" s="32" t="s">
        <v>11</v>
      </c>
      <c r="T15" s="32" t="s">
        <v>15</v>
      </c>
      <c r="U15" s="32" t="s">
        <v>18</v>
      </c>
      <c r="V15" s="33" t="s">
        <v>19</v>
      </c>
      <c r="W15" s="29" t="s">
        <v>8</v>
      </c>
      <c r="X15" s="30" t="s">
        <v>13</v>
      </c>
      <c r="Y15" s="30" t="s">
        <v>11</v>
      </c>
      <c r="Z15" s="30" t="s">
        <v>15</v>
      </c>
      <c r="AA15" s="30" t="s">
        <v>14</v>
      </c>
      <c r="AB15" s="34" t="s">
        <v>8</v>
      </c>
      <c r="AC15" s="35" t="s">
        <v>13</v>
      </c>
      <c r="AD15" s="35" t="s">
        <v>11</v>
      </c>
      <c r="AE15" s="35" t="s">
        <v>15</v>
      </c>
      <c r="AF15" s="35" t="s">
        <v>14</v>
      </c>
      <c r="AG15" s="293"/>
    </row>
    <row r="16" spans="1:34" ht="151.5" customHeight="1" x14ac:dyDescent="0.2">
      <c r="A16" s="37">
        <v>1</v>
      </c>
      <c r="B16" s="64" t="s">
        <v>145</v>
      </c>
      <c r="C16" s="54" t="s">
        <v>264</v>
      </c>
      <c r="D16" s="68" t="s">
        <v>265</v>
      </c>
      <c r="E16" s="54" t="s">
        <v>23</v>
      </c>
      <c r="F16" s="54" t="s">
        <v>49</v>
      </c>
      <c r="G16" s="155">
        <f t="shared" ref="G16:G23" si="0">SUM(H16:K16)</f>
        <v>9043.2000000000007</v>
      </c>
      <c r="H16" s="156"/>
      <c r="I16" s="157">
        <v>6300.3770999999997</v>
      </c>
      <c r="J16" s="157"/>
      <c r="K16" s="158">
        <v>2742.8229000000001</v>
      </c>
      <c r="L16" s="157">
        <v>178.39</v>
      </c>
      <c r="M16" s="159">
        <v>0</v>
      </c>
      <c r="N16" s="160">
        <v>142.75</v>
      </c>
      <c r="O16" s="159">
        <v>0</v>
      </c>
      <c r="P16" s="160">
        <v>35.64</v>
      </c>
      <c r="Q16" s="161">
        <f>SUM(R16:V16)</f>
        <v>32.204000000000001</v>
      </c>
      <c r="R16" s="110"/>
      <c r="S16" s="121">
        <v>22.5428</v>
      </c>
      <c r="T16" s="110"/>
      <c r="U16" s="110">
        <v>9.6611999999999991</v>
      </c>
      <c r="V16" s="110"/>
      <c r="W16" s="162">
        <f t="shared" ref="W16:W23" si="1">SUM(X16:AA16)</f>
        <v>2356.2961599999999</v>
      </c>
      <c r="X16" s="111"/>
      <c r="Y16" s="124">
        <v>1989</v>
      </c>
      <c r="Z16" s="111"/>
      <c r="AA16" s="111">
        <v>367.29615999999999</v>
      </c>
      <c r="AB16" s="163">
        <f>SUM(AC16:AF16)</f>
        <v>1448.0417</v>
      </c>
      <c r="AC16" s="112"/>
      <c r="AD16" s="112">
        <v>998</v>
      </c>
      <c r="AE16" s="112"/>
      <c r="AF16" s="112">
        <v>450.04169999999999</v>
      </c>
      <c r="AG16" s="55" t="s">
        <v>351</v>
      </c>
      <c r="AH16" s="95"/>
    </row>
    <row r="17" spans="1:35" ht="169.9" customHeight="1" x14ac:dyDescent="0.2">
      <c r="A17" s="37">
        <v>2</v>
      </c>
      <c r="B17" s="64" t="s">
        <v>146</v>
      </c>
      <c r="C17" s="54" t="s">
        <v>352</v>
      </c>
      <c r="D17" s="96" t="s">
        <v>28</v>
      </c>
      <c r="E17" s="54" t="s">
        <v>208</v>
      </c>
      <c r="F17" s="54" t="s">
        <v>134</v>
      </c>
      <c r="G17" s="155">
        <f t="shared" si="0"/>
        <v>454.6225</v>
      </c>
      <c r="H17" s="156"/>
      <c r="I17" s="158">
        <v>332</v>
      </c>
      <c r="J17" s="157"/>
      <c r="K17" s="158">
        <v>122.6225</v>
      </c>
      <c r="L17" s="157"/>
      <c r="M17" s="159"/>
      <c r="N17" s="160"/>
      <c r="O17" s="159"/>
      <c r="P17" s="160"/>
      <c r="Q17" s="161">
        <f>SUM(R17:V17)</f>
        <v>150.642</v>
      </c>
      <c r="R17" s="110"/>
      <c r="S17" s="164">
        <v>100</v>
      </c>
      <c r="T17" s="110"/>
      <c r="U17" s="110">
        <v>50.642000000000003</v>
      </c>
      <c r="V17" s="110"/>
      <c r="W17" s="165">
        <f t="shared" si="1"/>
        <v>325.19956999999999</v>
      </c>
      <c r="X17" s="111"/>
      <c r="Y17" s="111">
        <v>232</v>
      </c>
      <c r="Z17" s="111"/>
      <c r="AA17" s="111">
        <v>93.199569999999994</v>
      </c>
      <c r="AB17" s="163">
        <f t="shared" ref="AB17:AB79" si="2">SUM(AC17:AF17)</f>
        <v>0</v>
      </c>
      <c r="AC17" s="112"/>
      <c r="AD17" s="112"/>
      <c r="AE17" s="112"/>
      <c r="AF17" s="112"/>
      <c r="AG17" s="55" t="s">
        <v>353</v>
      </c>
      <c r="AH17" s="95"/>
    </row>
    <row r="18" spans="1:35" ht="83.25" customHeight="1" x14ac:dyDescent="0.2">
      <c r="A18" s="38">
        <v>3</v>
      </c>
      <c r="B18" s="7" t="s">
        <v>147</v>
      </c>
      <c r="C18" s="58" t="s">
        <v>354</v>
      </c>
      <c r="D18" s="97" t="s">
        <v>266</v>
      </c>
      <c r="E18" s="58" t="s">
        <v>29</v>
      </c>
      <c r="F18" s="58" t="s">
        <v>50</v>
      </c>
      <c r="G18" s="155">
        <f t="shared" si="0"/>
        <v>350.2</v>
      </c>
      <c r="H18" s="147">
        <v>297.7</v>
      </c>
      <c r="I18" s="147"/>
      <c r="J18" s="147"/>
      <c r="K18" s="147">
        <v>52.5</v>
      </c>
      <c r="L18" s="147"/>
      <c r="M18" s="166"/>
      <c r="N18" s="166"/>
      <c r="O18" s="166"/>
      <c r="P18" s="166"/>
      <c r="Q18" s="161">
        <f>SUM(R18:V18)</f>
        <v>0</v>
      </c>
      <c r="R18" s="167">
        <v>0</v>
      </c>
      <c r="S18" s="168"/>
      <c r="T18" s="168"/>
      <c r="U18" s="167">
        <v>0</v>
      </c>
      <c r="V18" s="167"/>
      <c r="W18" s="165">
        <f t="shared" si="1"/>
        <v>73.703850000000003</v>
      </c>
      <c r="X18" s="169">
        <v>47.124270000000003</v>
      </c>
      <c r="Y18" s="170"/>
      <c r="Z18" s="170"/>
      <c r="AA18" s="169">
        <v>26.57958</v>
      </c>
      <c r="AB18" s="163">
        <f t="shared" si="2"/>
        <v>0</v>
      </c>
      <c r="AC18" s="149"/>
      <c r="AD18" s="149"/>
      <c r="AE18" s="149"/>
      <c r="AF18" s="149"/>
      <c r="AG18" s="59" t="s">
        <v>355</v>
      </c>
    </row>
    <row r="19" spans="1:35" ht="90" customHeight="1" x14ac:dyDescent="0.2">
      <c r="A19" s="98">
        <v>4</v>
      </c>
      <c r="B19" s="7" t="s">
        <v>148</v>
      </c>
      <c r="C19" s="65" t="s">
        <v>43</v>
      </c>
      <c r="D19" s="99"/>
      <c r="E19" s="58" t="s">
        <v>47</v>
      </c>
      <c r="F19" s="58" t="s">
        <v>51</v>
      </c>
      <c r="G19" s="155">
        <f t="shared" si="0"/>
        <v>517.79999999999995</v>
      </c>
      <c r="H19" s="157">
        <v>440.1</v>
      </c>
      <c r="I19" s="157">
        <v>25.9</v>
      </c>
      <c r="J19" s="157"/>
      <c r="K19" s="157">
        <v>51.8</v>
      </c>
      <c r="L19" s="171">
        <v>20.5</v>
      </c>
      <c r="M19" s="172"/>
      <c r="N19" s="172"/>
      <c r="O19" s="172"/>
      <c r="P19" s="172"/>
      <c r="Q19" s="161">
        <f>SUM(R19:V19)</f>
        <v>150.30000000000001</v>
      </c>
      <c r="R19" s="167">
        <v>82.1</v>
      </c>
      <c r="S19" s="168">
        <v>8.1999999999999993</v>
      </c>
      <c r="T19" s="168"/>
      <c r="U19" s="167">
        <v>8.1999999999999993</v>
      </c>
      <c r="V19" s="167">
        <v>51.8</v>
      </c>
      <c r="W19" s="165">
        <f t="shared" si="1"/>
        <v>0</v>
      </c>
      <c r="X19" s="169"/>
      <c r="Y19" s="170"/>
      <c r="Z19" s="170"/>
      <c r="AA19" s="169">
        <v>0</v>
      </c>
      <c r="AB19" s="163">
        <f t="shared" si="2"/>
        <v>0</v>
      </c>
      <c r="AC19" s="149"/>
      <c r="AD19" s="149"/>
      <c r="AE19" s="149"/>
      <c r="AF19" s="149"/>
      <c r="AG19" s="55" t="s">
        <v>213</v>
      </c>
      <c r="AH19" s="95"/>
    </row>
    <row r="20" spans="1:35" ht="167.25" customHeight="1" x14ac:dyDescent="0.2">
      <c r="A20" s="37">
        <v>5</v>
      </c>
      <c r="B20" s="8" t="s">
        <v>149</v>
      </c>
      <c r="C20" s="81" t="s">
        <v>112</v>
      </c>
      <c r="D20" s="99" t="s">
        <v>356</v>
      </c>
      <c r="E20" s="81" t="s">
        <v>30</v>
      </c>
      <c r="F20" s="81" t="s">
        <v>52</v>
      </c>
      <c r="G20" s="155">
        <f t="shared" si="0"/>
        <v>245.2</v>
      </c>
      <c r="H20" s="173">
        <v>204.5</v>
      </c>
      <c r="I20" s="173">
        <v>18.100000000000001</v>
      </c>
      <c r="J20" s="173"/>
      <c r="K20" s="173">
        <v>22.6</v>
      </c>
      <c r="L20" s="173">
        <v>49.5</v>
      </c>
      <c r="M20" s="166"/>
      <c r="N20" s="166"/>
      <c r="O20" s="166"/>
      <c r="P20" s="166"/>
      <c r="Q20" s="161">
        <f>SUM(R20:V20)</f>
        <v>67.5</v>
      </c>
      <c r="R20" s="174">
        <v>54.9</v>
      </c>
      <c r="S20" s="175">
        <v>4.8</v>
      </c>
      <c r="T20" s="168"/>
      <c r="U20" s="174">
        <v>7.8</v>
      </c>
      <c r="V20" s="167"/>
      <c r="W20" s="165">
        <f t="shared" si="1"/>
        <v>0</v>
      </c>
      <c r="X20" s="169"/>
      <c r="Y20" s="170"/>
      <c r="Z20" s="170"/>
      <c r="AA20" s="169"/>
      <c r="AB20" s="163">
        <f t="shared" si="2"/>
        <v>0</v>
      </c>
      <c r="AC20" s="149"/>
      <c r="AD20" s="149"/>
      <c r="AE20" s="149"/>
      <c r="AF20" s="149"/>
      <c r="AG20" s="63" t="s">
        <v>113</v>
      </c>
      <c r="AH20" s="95"/>
      <c r="AI20" s="95"/>
    </row>
    <row r="21" spans="1:35" ht="60" customHeight="1" x14ac:dyDescent="0.2">
      <c r="A21" s="100">
        <v>6</v>
      </c>
      <c r="B21" s="7" t="s">
        <v>150</v>
      </c>
      <c r="C21" s="58" t="s">
        <v>277</v>
      </c>
      <c r="D21" s="101" t="s">
        <v>278</v>
      </c>
      <c r="E21" s="58" t="s">
        <v>25</v>
      </c>
      <c r="F21" s="58" t="s">
        <v>53</v>
      </c>
      <c r="G21" s="155">
        <f t="shared" si="0"/>
        <v>329.54899999999998</v>
      </c>
      <c r="H21" s="176">
        <v>254.61699999999999</v>
      </c>
      <c r="I21" s="176">
        <v>44.932000000000002</v>
      </c>
      <c r="J21" s="147"/>
      <c r="K21" s="147">
        <v>30</v>
      </c>
      <c r="L21" s="171"/>
      <c r="M21" s="172"/>
      <c r="N21" s="172"/>
      <c r="O21" s="172"/>
      <c r="P21" s="172"/>
      <c r="Q21" s="110">
        <f t="shared" ref="Q21:Q40" si="3">SUM(R21:V21)</f>
        <v>10.92</v>
      </c>
      <c r="R21" s="167">
        <v>9.2799999999999994</v>
      </c>
      <c r="S21" s="168">
        <v>1.64</v>
      </c>
      <c r="T21" s="168"/>
      <c r="U21" s="167"/>
      <c r="V21" s="167"/>
      <c r="W21" s="165">
        <f t="shared" si="1"/>
        <v>192.03</v>
      </c>
      <c r="X21" s="169">
        <v>140.38999999999999</v>
      </c>
      <c r="Y21" s="170">
        <v>24.77</v>
      </c>
      <c r="Z21" s="170"/>
      <c r="AA21" s="169">
        <v>26.87</v>
      </c>
      <c r="AB21" s="163">
        <f t="shared" si="2"/>
        <v>126.6</v>
      </c>
      <c r="AC21" s="149">
        <v>104.95</v>
      </c>
      <c r="AD21" s="149">
        <v>18.52</v>
      </c>
      <c r="AE21" s="149"/>
      <c r="AF21" s="149">
        <v>3.13</v>
      </c>
      <c r="AG21" s="59" t="s">
        <v>279</v>
      </c>
      <c r="AH21" s="95"/>
      <c r="AI21" s="95"/>
    </row>
    <row r="22" spans="1:35" ht="187.9" customHeight="1" x14ac:dyDescent="0.2">
      <c r="A22" s="38">
        <v>7</v>
      </c>
      <c r="B22" s="67" t="s">
        <v>151</v>
      </c>
      <c r="C22" s="66" t="s">
        <v>43</v>
      </c>
      <c r="D22" s="99"/>
      <c r="E22" s="9" t="s">
        <v>357</v>
      </c>
      <c r="F22" s="9" t="s">
        <v>54</v>
      </c>
      <c r="G22" s="155">
        <f t="shared" si="0"/>
        <v>1274.3904</v>
      </c>
      <c r="H22" s="157">
        <v>280.50389999999999</v>
      </c>
      <c r="I22" s="157">
        <v>780</v>
      </c>
      <c r="J22" s="157"/>
      <c r="K22" s="157">
        <v>213.88650000000001</v>
      </c>
      <c r="L22" s="177"/>
      <c r="M22" s="178"/>
      <c r="N22" s="178"/>
      <c r="O22" s="178"/>
      <c r="P22" s="178"/>
      <c r="Q22" s="110">
        <f t="shared" si="3"/>
        <v>12.28</v>
      </c>
      <c r="R22" s="167"/>
      <c r="S22" s="168"/>
      <c r="T22" s="168"/>
      <c r="U22" s="167"/>
      <c r="V22" s="167">
        <v>12.28</v>
      </c>
      <c r="W22" s="165">
        <f t="shared" si="1"/>
        <v>0.21693999999999999</v>
      </c>
      <c r="X22" s="179">
        <v>0.21693999999999999</v>
      </c>
      <c r="Y22" s="170"/>
      <c r="Z22" s="170"/>
      <c r="AA22" s="169"/>
      <c r="AB22" s="163">
        <f t="shared" si="2"/>
        <v>0</v>
      </c>
      <c r="AC22" s="149"/>
      <c r="AD22" s="149"/>
      <c r="AE22" s="149"/>
      <c r="AF22" s="149"/>
      <c r="AG22" s="55" t="s">
        <v>358</v>
      </c>
      <c r="AH22" s="102"/>
    </row>
    <row r="23" spans="1:35" ht="294" customHeight="1" x14ac:dyDescent="0.2">
      <c r="A23" s="38">
        <v>8</v>
      </c>
      <c r="B23" s="81" t="s">
        <v>152</v>
      </c>
      <c r="C23" s="81" t="s">
        <v>359</v>
      </c>
      <c r="D23" s="96" t="s">
        <v>257</v>
      </c>
      <c r="E23" s="81" t="s">
        <v>31</v>
      </c>
      <c r="F23" s="81" t="s">
        <v>56</v>
      </c>
      <c r="G23" s="155">
        <f t="shared" si="0"/>
        <v>85.592410000000001</v>
      </c>
      <c r="H23" s="180">
        <v>83.877390000000005</v>
      </c>
      <c r="I23" s="181"/>
      <c r="J23" s="181"/>
      <c r="K23" s="180">
        <v>1.71502</v>
      </c>
      <c r="L23" s="182"/>
      <c r="M23" s="166"/>
      <c r="N23" s="166"/>
      <c r="O23" s="166"/>
      <c r="P23" s="166"/>
      <c r="Q23" s="110">
        <f t="shared" si="3"/>
        <v>36.660000000000004</v>
      </c>
      <c r="R23" s="167">
        <v>35.880000000000003</v>
      </c>
      <c r="S23" s="168"/>
      <c r="T23" s="168"/>
      <c r="U23" s="167">
        <v>0.78</v>
      </c>
      <c r="V23" s="167"/>
      <c r="W23" s="165">
        <f t="shared" si="1"/>
        <v>12.947659999999999</v>
      </c>
      <c r="X23" s="179">
        <v>12.58109</v>
      </c>
      <c r="Y23" s="170"/>
      <c r="Z23" s="170"/>
      <c r="AA23" s="179">
        <v>0.36657000000000001</v>
      </c>
      <c r="AB23" s="163">
        <f t="shared" si="2"/>
        <v>0</v>
      </c>
      <c r="AC23" s="149"/>
      <c r="AD23" s="149"/>
      <c r="AE23" s="149"/>
      <c r="AF23" s="149"/>
      <c r="AG23" s="60" t="s">
        <v>209</v>
      </c>
    </row>
    <row r="24" spans="1:35" ht="129.75" customHeight="1" x14ac:dyDescent="0.2">
      <c r="A24" s="38">
        <v>9</v>
      </c>
      <c r="B24" s="81" t="s">
        <v>153</v>
      </c>
      <c r="C24" s="81" t="s">
        <v>334</v>
      </c>
      <c r="D24" s="96" t="s">
        <v>257</v>
      </c>
      <c r="E24" s="81" t="s">
        <v>335</v>
      </c>
      <c r="F24" s="81" t="s">
        <v>56</v>
      </c>
      <c r="G24" s="155">
        <f t="shared" ref="G24:G79" si="4">SUM(H24:K24)</f>
        <v>22.7</v>
      </c>
      <c r="H24" s="181">
        <v>22.7</v>
      </c>
      <c r="I24" s="181"/>
      <c r="J24" s="181"/>
      <c r="K24" s="181"/>
      <c r="L24" s="182"/>
      <c r="M24" s="166"/>
      <c r="N24" s="166"/>
      <c r="O24" s="166"/>
      <c r="P24" s="166"/>
      <c r="Q24" s="110">
        <v>3.8</v>
      </c>
      <c r="R24" s="167">
        <v>3.8</v>
      </c>
      <c r="S24" s="168"/>
      <c r="T24" s="168"/>
      <c r="U24" s="167"/>
      <c r="V24" s="167"/>
      <c r="W24" s="165">
        <f t="shared" ref="W24:W79" si="5">SUM(X24:AA24)</f>
        <v>4.8627500000000001</v>
      </c>
      <c r="X24" s="179">
        <v>4.8627500000000001</v>
      </c>
      <c r="Y24" s="170"/>
      <c r="Z24" s="170"/>
      <c r="AA24" s="169"/>
      <c r="AB24" s="163">
        <f t="shared" si="2"/>
        <v>0</v>
      </c>
      <c r="AC24" s="149"/>
      <c r="AD24" s="149"/>
      <c r="AE24" s="149"/>
      <c r="AF24" s="149"/>
      <c r="AG24" s="85" t="s">
        <v>336</v>
      </c>
    </row>
    <row r="25" spans="1:35" ht="93.75" customHeight="1" x14ac:dyDescent="0.2">
      <c r="A25" s="38">
        <v>10</v>
      </c>
      <c r="B25" s="81" t="s">
        <v>154</v>
      </c>
      <c r="C25" s="81" t="s">
        <v>312</v>
      </c>
      <c r="D25" s="96" t="s">
        <v>262</v>
      </c>
      <c r="E25" s="81" t="s">
        <v>41</v>
      </c>
      <c r="F25" s="81" t="s">
        <v>57</v>
      </c>
      <c r="G25" s="155">
        <f t="shared" si="4"/>
        <v>147.14000000000001</v>
      </c>
      <c r="H25" s="181">
        <v>116.37</v>
      </c>
      <c r="I25" s="181"/>
      <c r="J25" s="181"/>
      <c r="K25" s="181">
        <v>30.77</v>
      </c>
      <c r="L25" s="182"/>
      <c r="M25" s="183"/>
      <c r="N25" s="183"/>
      <c r="O25" s="183"/>
      <c r="P25" s="183"/>
      <c r="Q25" s="110">
        <f t="shared" si="3"/>
        <v>0</v>
      </c>
      <c r="R25" s="167">
        <v>0</v>
      </c>
      <c r="S25" s="168">
        <v>0</v>
      </c>
      <c r="T25" s="168">
        <v>0</v>
      </c>
      <c r="U25" s="167">
        <v>0</v>
      </c>
      <c r="V25" s="167">
        <v>0</v>
      </c>
      <c r="W25" s="165">
        <f t="shared" si="5"/>
        <v>5.84849</v>
      </c>
      <c r="X25" s="169">
        <v>4.6234900000000003</v>
      </c>
      <c r="Y25" s="170"/>
      <c r="Z25" s="170">
        <v>1.2250000000000001</v>
      </c>
      <c r="AA25" s="169"/>
      <c r="AB25" s="163">
        <f t="shared" si="2"/>
        <v>0</v>
      </c>
      <c r="AC25" s="149"/>
      <c r="AD25" s="149"/>
      <c r="AE25" s="149"/>
      <c r="AF25" s="149"/>
      <c r="AG25" s="60" t="s">
        <v>243</v>
      </c>
      <c r="AH25" s="102"/>
    </row>
    <row r="26" spans="1:35" ht="56.25" customHeight="1" x14ac:dyDescent="0.2">
      <c r="A26" s="38">
        <v>11</v>
      </c>
      <c r="B26" s="81" t="s">
        <v>342</v>
      </c>
      <c r="C26" s="81" t="s">
        <v>133</v>
      </c>
      <c r="D26" s="103" t="s">
        <v>315</v>
      </c>
      <c r="E26" s="84" t="s">
        <v>46</v>
      </c>
      <c r="F26" s="81" t="s">
        <v>56</v>
      </c>
      <c r="G26" s="155">
        <f t="shared" si="4"/>
        <v>36.450000000000003</v>
      </c>
      <c r="H26" s="181">
        <v>36.450000000000003</v>
      </c>
      <c r="I26" s="181"/>
      <c r="J26" s="181"/>
      <c r="K26" s="181"/>
      <c r="L26" s="182"/>
      <c r="M26" s="166"/>
      <c r="N26" s="166"/>
      <c r="O26" s="166"/>
      <c r="P26" s="166"/>
      <c r="Q26" s="110">
        <v>9.4915900000000004</v>
      </c>
      <c r="R26" s="110">
        <v>9.4915900000000004</v>
      </c>
      <c r="S26" s="168"/>
      <c r="T26" s="168"/>
      <c r="U26" s="167">
        <v>7</v>
      </c>
      <c r="V26" s="167"/>
      <c r="W26" s="165">
        <f t="shared" si="5"/>
        <v>26.96041</v>
      </c>
      <c r="X26" s="111">
        <v>26.96041</v>
      </c>
      <c r="Y26" s="170"/>
      <c r="Z26" s="170"/>
      <c r="AA26" s="169"/>
      <c r="AB26" s="163">
        <f t="shared" si="2"/>
        <v>0</v>
      </c>
      <c r="AC26" s="149"/>
      <c r="AD26" s="149"/>
      <c r="AE26" s="149"/>
      <c r="AF26" s="149"/>
      <c r="AG26" s="62"/>
    </row>
    <row r="27" spans="1:35" ht="409.5" customHeight="1" x14ac:dyDescent="0.2">
      <c r="A27" s="38">
        <v>12</v>
      </c>
      <c r="B27" s="81" t="s">
        <v>155</v>
      </c>
      <c r="C27" s="81" t="s">
        <v>316</v>
      </c>
      <c r="D27" s="81" t="s">
        <v>141</v>
      </c>
      <c r="E27" s="81" t="s">
        <v>32</v>
      </c>
      <c r="F27" s="81" t="s">
        <v>58</v>
      </c>
      <c r="G27" s="155">
        <f t="shared" si="4"/>
        <v>273.28800000000001</v>
      </c>
      <c r="H27" s="184">
        <v>232.29499999999999</v>
      </c>
      <c r="I27" s="184"/>
      <c r="J27" s="184"/>
      <c r="K27" s="184">
        <v>40.993000000000002</v>
      </c>
      <c r="L27" s="185"/>
      <c r="M27" s="166"/>
      <c r="N27" s="166"/>
      <c r="O27" s="166"/>
      <c r="P27" s="166"/>
      <c r="Q27" s="110">
        <v>9.4915900000000004</v>
      </c>
      <c r="R27" s="186">
        <v>216.148</v>
      </c>
      <c r="S27" s="168"/>
      <c r="T27" s="168"/>
      <c r="U27" s="186">
        <v>20.495999999999999</v>
      </c>
      <c r="V27" s="167"/>
      <c r="W27" s="165">
        <f t="shared" si="5"/>
        <v>5.84849</v>
      </c>
      <c r="X27" s="169">
        <v>4.6234900000000003</v>
      </c>
      <c r="Y27" s="170"/>
      <c r="Z27" s="170">
        <v>1.2250000000000001</v>
      </c>
      <c r="AA27" s="187"/>
      <c r="AB27" s="163">
        <f t="shared" si="2"/>
        <v>0</v>
      </c>
      <c r="AC27" s="149"/>
      <c r="AD27" s="149"/>
      <c r="AE27" s="149"/>
      <c r="AF27" s="149"/>
      <c r="AG27" s="60"/>
      <c r="AH27" s="102"/>
    </row>
    <row r="28" spans="1:35" ht="111.75" customHeight="1" x14ac:dyDescent="0.2">
      <c r="A28" s="38">
        <v>13</v>
      </c>
      <c r="B28" s="81" t="s">
        <v>156</v>
      </c>
      <c r="C28" s="83" t="s">
        <v>28</v>
      </c>
      <c r="D28" s="96" t="s">
        <v>43</v>
      </c>
      <c r="E28" s="84" t="s">
        <v>45</v>
      </c>
      <c r="F28" s="81" t="s">
        <v>59</v>
      </c>
      <c r="G28" s="155">
        <f t="shared" si="4"/>
        <v>396.47500000000002</v>
      </c>
      <c r="H28" s="184">
        <v>381.06</v>
      </c>
      <c r="I28" s="184"/>
      <c r="J28" s="184"/>
      <c r="K28" s="184">
        <v>15.414999999999999</v>
      </c>
      <c r="L28" s="185"/>
      <c r="M28" s="166"/>
      <c r="N28" s="166"/>
      <c r="O28" s="166"/>
      <c r="P28" s="166"/>
      <c r="Q28" s="110">
        <f t="shared" si="3"/>
        <v>72.915000000000006</v>
      </c>
      <c r="R28" s="167">
        <v>65</v>
      </c>
      <c r="S28" s="168"/>
      <c r="T28" s="168"/>
      <c r="U28" s="167">
        <v>7.915</v>
      </c>
      <c r="V28" s="167"/>
      <c r="W28" s="165">
        <f t="shared" si="5"/>
        <v>37.869999999999997</v>
      </c>
      <c r="X28" s="169">
        <v>37.869999999999997</v>
      </c>
      <c r="Y28" s="170"/>
      <c r="Z28" s="170"/>
      <c r="AA28" s="169"/>
      <c r="AB28" s="163">
        <f t="shared" si="2"/>
        <v>0</v>
      </c>
      <c r="AC28" s="149"/>
      <c r="AD28" s="149"/>
      <c r="AE28" s="149"/>
      <c r="AF28" s="149"/>
      <c r="AG28" s="85" t="s">
        <v>340</v>
      </c>
    </row>
    <row r="29" spans="1:35" ht="126" customHeight="1" x14ac:dyDescent="0.2">
      <c r="A29" s="38">
        <v>14</v>
      </c>
      <c r="B29" s="58" t="s">
        <v>157</v>
      </c>
      <c r="C29" s="58" t="s">
        <v>275</v>
      </c>
      <c r="D29" s="68" t="s">
        <v>276</v>
      </c>
      <c r="E29" s="58" t="s">
        <v>44</v>
      </c>
      <c r="F29" s="58" t="s">
        <v>60</v>
      </c>
      <c r="G29" s="155">
        <v>370.7</v>
      </c>
      <c r="H29" s="157">
        <v>370.7</v>
      </c>
      <c r="I29" s="157"/>
      <c r="J29" s="157"/>
      <c r="K29" s="157"/>
      <c r="L29" s="147"/>
      <c r="M29" s="166"/>
      <c r="N29" s="166"/>
      <c r="O29" s="166"/>
      <c r="P29" s="166"/>
      <c r="Q29" s="110">
        <f t="shared" si="3"/>
        <v>96.4</v>
      </c>
      <c r="R29" s="167">
        <v>96.4</v>
      </c>
      <c r="S29" s="168"/>
      <c r="T29" s="168"/>
      <c r="U29" s="167"/>
      <c r="V29" s="167"/>
      <c r="W29" s="165">
        <f t="shared" si="5"/>
        <v>49.36824</v>
      </c>
      <c r="X29" s="179">
        <v>49.36824</v>
      </c>
      <c r="Y29" s="170"/>
      <c r="Z29" s="170"/>
      <c r="AA29" s="169"/>
      <c r="AB29" s="163">
        <f t="shared" si="2"/>
        <v>0</v>
      </c>
      <c r="AC29" s="149"/>
      <c r="AD29" s="149"/>
      <c r="AE29" s="149"/>
      <c r="AF29" s="149"/>
      <c r="AG29" s="51" t="s">
        <v>370</v>
      </c>
    </row>
    <row r="30" spans="1:35" ht="125.25" customHeight="1" x14ac:dyDescent="0.2">
      <c r="A30" s="38">
        <v>15</v>
      </c>
      <c r="B30" s="81" t="s">
        <v>158</v>
      </c>
      <c r="C30" s="81" t="s">
        <v>350</v>
      </c>
      <c r="D30" s="96" t="s">
        <v>257</v>
      </c>
      <c r="E30" s="81" t="s">
        <v>140</v>
      </c>
      <c r="F30" s="81" t="s">
        <v>61</v>
      </c>
      <c r="G30" s="155">
        <f t="shared" si="4"/>
        <v>256.11099999999999</v>
      </c>
      <c r="H30" s="188">
        <v>244.251</v>
      </c>
      <c r="I30" s="188"/>
      <c r="J30" s="188"/>
      <c r="K30" s="180">
        <v>11.86</v>
      </c>
      <c r="L30" s="189"/>
      <c r="M30" s="190"/>
      <c r="N30" s="190"/>
      <c r="O30" s="190"/>
      <c r="P30" s="190"/>
      <c r="Q30" s="191">
        <v>5.22</v>
      </c>
      <c r="R30" s="191">
        <v>5.22</v>
      </c>
      <c r="S30" s="168"/>
      <c r="T30" s="168"/>
      <c r="U30" s="167"/>
      <c r="V30" s="167"/>
      <c r="W30" s="165">
        <f t="shared" si="5"/>
        <v>17.186620000000001</v>
      </c>
      <c r="X30" s="179">
        <v>17.186620000000001</v>
      </c>
      <c r="Y30" s="170"/>
      <c r="Z30" s="170"/>
      <c r="AA30" s="169">
        <v>0</v>
      </c>
      <c r="AB30" s="163">
        <f t="shared" si="2"/>
        <v>0</v>
      </c>
      <c r="AC30" s="149">
        <v>0</v>
      </c>
      <c r="AD30" s="149"/>
      <c r="AE30" s="149"/>
      <c r="AF30" s="149">
        <v>0</v>
      </c>
      <c r="AG30" s="51"/>
    </row>
    <row r="31" spans="1:35" ht="409.6" customHeight="1" x14ac:dyDescent="0.2">
      <c r="A31" s="38">
        <v>16</v>
      </c>
      <c r="B31" s="81" t="s">
        <v>317</v>
      </c>
      <c r="C31" s="81" t="s">
        <v>318</v>
      </c>
      <c r="D31" s="99"/>
      <c r="E31" s="81" t="s">
        <v>319</v>
      </c>
      <c r="F31" s="81" t="s">
        <v>54</v>
      </c>
      <c r="G31" s="155">
        <f t="shared" si="4"/>
        <v>78.131</v>
      </c>
      <c r="H31" s="184">
        <v>66.411000000000001</v>
      </c>
      <c r="I31" s="184">
        <v>5.86</v>
      </c>
      <c r="J31" s="184"/>
      <c r="K31" s="184">
        <v>5.86</v>
      </c>
      <c r="L31" s="185"/>
      <c r="M31" s="166"/>
      <c r="N31" s="166"/>
      <c r="O31" s="166"/>
      <c r="P31" s="166"/>
      <c r="Q31" s="110">
        <f t="shared" si="3"/>
        <v>10.999999999999998</v>
      </c>
      <c r="R31" s="192">
        <v>9.35</v>
      </c>
      <c r="S31" s="193">
        <v>0.82499999999999996</v>
      </c>
      <c r="T31" s="168"/>
      <c r="U31" s="192">
        <v>0.82499999999999996</v>
      </c>
      <c r="V31" s="167"/>
      <c r="W31" s="165">
        <f t="shared" si="5"/>
        <v>37.29</v>
      </c>
      <c r="X31" s="169">
        <v>31.69</v>
      </c>
      <c r="Y31" s="170">
        <v>2.8</v>
      </c>
      <c r="Z31" s="170"/>
      <c r="AA31" s="169">
        <v>2.8</v>
      </c>
      <c r="AB31" s="163">
        <f t="shared" si="2"/>
        <v>0</v>
      </c>
      <c r="AC31" s="149"/>
      <c r="AD31" s="149"/>
      <c r="AE31" s="149"/>
      <c r="AF31" s="149"/>
      <c r="AG31" s="62"/>
    </row>
    <row r="32" spans="1:35" ht="153" customHeight="1" x14ac:dyDescent="0.2">
      <c r="A32" s="38">
        <v>17</v>
      </c>
      <c r="B32" s="61" t="s">
        <v>159</v>
      </c>
      <c r="C32" s="61" t="s">
        <v>320</v>
      </c>
      <c r="D32" s="103" t="s">
        <v>28</v>
      </c>
      <c r="E32" s="61" t="s">
        <v>27</v>
      </c>
      <c r="F32" s="61" t="s">
        <v>72</v>
      </c>
      <c r="G32" s="155">
        <f t="shared" si="4"/>
        <v>98.096000000000004</v>
      </c>
      <c r="H32" s="184">
        <v>83.382000000000005</v>
      </c>
      <c r="I32" s="184"/>
      <c r="J32" s="184"/>
      <c r="K32" s="184">
        <v>14.714</v>
      </c>
      <c r="L32" s="194"/>
      <c r="M32" s="178"/>
      <c r="N32" s="178"/>
      <c r="O32" s="178"/>
      <c r="P32" s="178"/>
      <c r="Q32" s="121">
        <f>SUM(R32:V32)</f>
        <v>47.53</v>
      </c>
      <c r="R32" s="167"/>
      <c r="S32" s="168"/>
      <c r="T32" s="168"/>
      <c r="U32" s="167">
        <v>47.53</v>
      </c>
      <c r="V32" s="167"/>
      <c r="W32" s="165">
        <f t="shared" si="5"/>
        <v>39.144579999999998</v>
      </c>
      <c r="X32" s="179">
        <v>33.876939999999998</v>
      </c>
      <c r="Y32" s="170"/>
      <c r="Z32" s="170"/>
      <c r="AA32" s="179">
        <v>5.2676400000000001</v>
      </c>
      <c r="AB32" s="163">
        <f t="shared" si="2"/>
        <v>0</v>
      </c>
      <c r="AC32" s="149"/>
      <c r="AD32" s="149"/>
      <c r="AE32" s="149"/>
      <c r="AF32" s="149"/>
      <c r="AG32" s="51" t="s">
        <v>369</v>
      </c>
      <c r="AH32" s="102"/>
    </row>
    <row r="33" spans="1:34" ht="135.75" customHeight="1" x14ac:dyDescent="0.2">
      <c r="A33" s="38">
        <v>18</v>
      </c>
      <c r="B33" s="81" t="s">
        <v>160</v>
      </c>
      <c r="C33" s="81" t="s">
        <v>299</v>
      </c>
      <c r="D33" s="114" t="s">
        <v>300</v>
      </c>
      <c r="E33" s="81" t="s">
        <v>110</v>
      </c>
      <c r="F33" s="81" t="s">
        <v>62</v>
      </c>
      <c r="G33" s="155">
        <f t="shared" si="4"/>
        <v>297.66847999999999</v>
      </c>
      <c r="H33" s="184">
        <v>196.36631</v>
      </c>
      <c r="I33" s="184">
        <v>34.652900000000002</v>
      </c>
      <c r="J33" s="184"/>
      <c r="K33" s="184">
        <v>66.649270000000001</v>
      </c>
      <c r="L33" s="185"/>
      <c r="M33" s="166"/>
      <c r="N33" s="166"/>
      <c r="O33" s="166"/>
      <c r="P33" s="166"/>
      <c r="Q33" s="110">
        <v>12.234</v>
      </c>
      <c r="R33" s="167">
        <v>8.2149999999999999</v>
      </c>
      <c r="S33" s="168">
        <v>1.4490000000000001</v>
      </c>
      <c r="T33" s="168"/>
      <c r="U33" s="167">
        <v>2.569</v>
      </c>
      <c r="V33" s="167"/>
      <c r="W33" s="165">
        <f t="shared" si="5"/>
        <v>276.73063000000002</v>
      </c>
      <c r="X33" s="179">
        <v>182.30654999999999</v>
      </c>
      <c r="Y33" s="195">
        <v>32.171759999999999</v>
      </c>
      <c r="Z33" s="170"/>
      <c r="AA33" s="179">
        <v>62.252319999999997</v>
      </c>
      <c r="AB33" s="163">
        <f t="shared" si="2"/>
        <v>73.731000000000009</v>
      </c>
      <c r="AC33" s="149">
        <v>49.511000000000003</v>
      </c>
      <c r="AD33" s="149">
        <v>8.7370000000000001</v>
      </c>
      <c r="AE33" s="149"/>
      <c r="AF33" s="149">
        <v>15.483000000000001</v>
      </c>
      <c r="AG33" s="62" t="s">
        <v>368</v>
      </c>
      <c r="AH33" s="104"/>
    </row>
    <row r="34" spans="1:34" ht="74.25" customHeight="1" x14ac:dyDescent="0.2">
      <c r="A34" s="38">
        <v>19</v>
      </c>
      <c r="B34" s="6" t="s">
        <v>161</v>
      </c>
      <c r="C34" s="6" t="s">
        <v>125</v>
      </c>
      <c r="D34" s="105" t="s">
        <v>321</v>
      </c>
      <c r="E34" s="47" t="s">
        <v>210</v>
      </c>
      <c r="F34" s="6" t="s">
        <v>63</v>
      </c>
      <c r="G34" s="155">
        <f t="shared" si="4"/>
        <v>73.252899999999997</v>
      </c>
      <c r="H34" s="196">
        <v>58.602319999999999</v>
      </c>
      <c r="I34" s="196"/>
      <c r="J34" s="196"/>
      <c r="K34" s="196">
        <v>14.65058</v>
      </c>
      <c r="L34" s="197"/>
      <c r="M34" s="170"/>
      <c r="N34" s="170"/>
      <c r="O34" s="170"/>
      <c r="P34" s="170"/>
      <c r="Q34" s="110">
        <f t="shared" si="3"/>
        <v>7.7652800000000006</v>
      </c>
      <c r="R34" s="167"/>
      <c r="S34" s="168"/>
      <c r="T34" s="168">
        <v>6.2122200000000003</v>
      </c>
      <c r="U34" s="167">
        <v>1.5530600000000001</v>
      </c>
      <c r="V34" s="167"/>
      <c r="W34" s="165">
        <f t="shared" si="5"/>
        <v>0</v>
      </c>
      <c r="X34" s="169"/>
      <c r="Y34" s="170"/>
      <c r="Z34" s="170">
        <v>0</v>
      </c>
      <c r="AA34" s="169">
        <v>0</v>
      </c>
      <c r="AB34" s="163">
        <f t="shared" si="2"/>
        <v>1.3890799999999999</v>
      </c>
      <c r="AC34" s="149">
        <v>0.39688000000000001</v>
      </c>
      <c r="AD34" s="149"/>
      <c r="AE34" s="149"/>
      <c r="AF34" s="149">
        <v>0.99219999999999997</v>
      </c>
      <c r="AG34" s="48" t="s">
        <v>322</v>
      </c>
    </row>
    <row r="35" spans="1:34" ht="93.75" customHeight="1" x14ac:dyDescent="0.2">
      <c r="A35" s="38">
        <v>20</v>
      </c>
      <c r="B35" s="69" t="s">
        <v>162</v>
      </c>
      <c r="C35" s="49" t="s">
        <v>253</v>
      </c>
      <c r="D35" s="49" t="s">
        <v>254</v>
      </c>
      <c r="E35" s="49" t="s">
        <v>24</v>
      </c>
      <c r="F35" s="50" t="s">
        <v>63</v>
      </c>
      <c r="G35" s="155">
        <f t="shared" si="4"/>
        <v>42.461330000000004</v>
      </c>
      <c r="H35" s="184"/>
      <c r="I35" s="184">
        <v>33.969070000000002</v>
      </c>
      <c r="J35" s="184"/>
      <c r="K35" s="184">
        <v>8.4922599999999999</v>
      </c>
      <c r="L35" s="198"/>
      <c r="M35" s="199"/>
      <c r="N35" s="199"/>
      <c r="O35" s="199"/>
      <c r="P35" s="199"/>
      <c r="Q35" s="110">
        <v>41.47</v>
      </c>
      <c r="R35" s="167"/>
      <c r="S35" s="200">
        <v>33.1753</v>
      </c>
      <c r="T35" s="168"/>
      <c r="U35" s="167">
        <v>8.2899999999999991</v>
      </c>
      <c r="V35" s="167"/>
      <c r="W35" s="165">
        <f t="shared" si="5"/>
        <v>0.99177000000000004</v>
      </c>
      <c r="X35" s="169"/>
      <c r="Y35" s="259">
        <v>0.79376999999999998</v>
      </c>
      <c r="Z35" s="170"/>
      <c r="AA35" s="260">
        <v>0.19800000000000001</v>
      </c>
      <c r="AB35" s="163">
        <f t="shared" si="2"/>
        <v>0</v>
      </c>
      <c r="AC35" s="201"/>
      <c r="AD35" s="201"/>
      <c r="AE35" s="201"/>
      <c r="AF35" s="202"/>
      <c r="AG35" s="51"/>
    </row>
    <row r="36" spans="1:34" ht="90.75" customHeight="1" x14ac:dyDescent="0.2">
      <c r="A36" s="38">
        <v>21</v>
      </c>
      <c r="B36" s="69" t="s">
        <v>218</v>
      </c>
      <c r="C36" s="49" t="s">
        <v>255</v>
      </c>
      <c r="D36" s="49" t="s">
        <v>323</v>
      </c>
      <c r="E36" s="70" t="s">
        <v>256</v>
      </c>
      <c r="F36" s="50" t="s">
        <v>59</v>
      </c>
      <c r="G36" s="255">
        <f t="shared" si="4"/>
        <v>83.12</v>
      </c>
      <c r="H36" s="184">
        <v>68.53</v>
      </c>
      <c r="I36" s="184">
        <v>12.09</v>
      </c>
      <c r="J36" s="184"/>
      <c r="K36" s="184">
        <v>2.5</v>
      </c>
      <c r="L36" s="198"/>
      <c r="M36" s="199"/>
      <c r="N36" s="199"/>
      <c r="O36" s="199"/>
      <c r="P36" s="199"/>
      <c r="Q36" s="110"/>
      <c r="R36" s="167"/>
      <c r="S36" s="200"/>
      <c r="T36" s="168"/>
      <c r="U36" s="167"/>
      <c r="V36" s="167"/>
      <c r="W36" s="165">
        <f t="shared" si="5"/>
        <v>52.31</v>
      </c>
      <c r="X36" s="169">
        <v>42.34</v>
      </c>
      <c r="Y36" s="170">
        <v>7.47</v>
      </c>
      <c r="Z36" s="170"/>
      <c r="AA36" s="169">
        <v>2.5</v>
      </c>
      <c r="AB36" s="163">
        <f t="shared" si="2"/>
        <v>28</v>
      </c>
      <c r="AC36" s="203">
        <v>23.8</v>
      </c>
      <c r="AD36" s="203">
        <v>4.2</v>
      </c>
      <c r="AE36" s="203"/>
      <c r="AF36" s="203">
        <v>0</v>
      </c>
      <c r="AG36" s="51"/>
    </row>
    <row r="37" spans="1:34" ht="219" customHeight="1" x14ac:dyDescent="0.2">
      <c r="A37" s="100">
        <v>22</v>
      </c>
      <c r="B37" s="61" t="s">
        <v>343</v>
      </c>
      <c r="C37" s="61" t="s">
        <v>297</v>
      </c>
      <c r="D37" s="99"/>
      <c r="E37" s="50" t="s">
        <v>116</v>
      </c>
      <c r="F37" s="50" t="s">
        <v>115</v>
      </c>
      <c r="G37" s="256">
        <f t="shared" si="4"/>
        <v>21.74</v>
      </c>
      <c r="H37" s="181">
        <v>21.74</v>
      </c>
      <c r="I37" s="181"/>
      <c r="J37" s="181"/>
      <c r="K37" s="181"/>
      <c r="L37" s="184"/>
      <c r="M37" s="166"/>
      <c r="N37" s="166"/>
      <c r="O37" s="166"/>
      <c r="P37" s="166"/>
      <c r="Q37" s="110"/>
      <c r="R37" s="167"/>
      <c r="S37" s="168"/>
      <c r="T37" s="168"/>
      <c r="U37" s="167"/>
      <c r="V37" s="167"/>
      <c r="W37" s="165">
        <f t="shared" si="5"/>
        <v>21.736999999999998</v>
      </c>
      <c r="X37" s="169">
        <v>21.736999999999998</v>
      </c>
      <c r="Y37" s="170"/>
      <c r="Z37" s="170"/>
      <c r="AA37" s="169"/>
      <c r="AB37" s="163">
        <f t="shared" si="2"/>
        <v>0</v>
      </c>
      <c r="AC37" s="149"/>
      <c r="AD37" s="149"/>
      <c r="AE37" s="149"/>
      <c r="AF37" s="149"/>
      <c r="AG37" s="51"/>
    </row>
    <row r="38" spans="1:34" ht="115.5" customHeight="1" x14ac:dyDescent="0.2">
      <c r="A38" s="38">
        <v>23</v>
      </c>
      <c r="B38" s="7" t="s">
        <v>163</v>
      </c>
      <c r="C38" s="7" t="s">
        <v>324</v>
      </c>
      <c r="D38" s="103" t="s">
        <v>28</v>
      </c>
      <c r="E38" s="58" t="s">
        <v>48</v>
      </c>
      <c r="F38" s="7" t="s">
        <v>55</v>
      </c>
      <c r="G38" s="256">
        <f t="shared" si="4"/>
        <v>230.83999999999997</v>
      </c>
      <c r="H38" s="184"/>
      <c r="I38" s="184">
        <v>68.8</v>
      </c>
      <c r="J38" s="184">
        <v>160.4</v>
      </c>
      <c r="K38" s="184">
        <v>1.64</v>
      </c>
      <c r="L38" s="204"/>
      <c r="M38" s="170"/>
      <c r="N38" s="170"/>
      <c r="O38" s="170"/>
      <c r="P38" s="170"/>
      <c r="Q38" s="110">
        <f t="shared" si="3"/>
        <v>187.82608000000002</v>
      </c>
      <c r="R38" s="167"/>
      <c r="S38" s="168">
        <v>55.765464000000001</v>
      </c>
      <c r="T38" s="168">
        <v>130.119416</v>
      </c>
      <c r="U38" s="167"/>
      <c r="V38" s="167">
        <v>1.9412</v>
      </c>
      <c r="W38" s="165">
        <f t="shared" si="5"/>
        <v>32.381300000000003</v>
      </c>
      <c r="X38" s="169"/>
      <c r="Y38" s="170"/>
      <c r="Z38" s="195">
        <v>32.381300000000003</v>
      </c>
      <c r="AA38" s="169"/>
      <c r="AB38" s="163">
        <f t="shared" si="2"/>
        <v>0</v>
      </c>
      <c r="AC38" s="149"/>
      <c r="AD38" s="149"/>
      <c r="AE38" s="149"/>
      <c r="AF38" s="149"/>
      <c r="AG38" s="36"/>
    </row>
    <row r="39" spans="1:34" ht="66" customHeight="1" x14ac:dyDescent="0.2">
      <c r="A39" s="38">
        <v>24</v>
      </c>
      <c r="B39" s="7" t="s">
        <v>326</v>
      </c>
      <c r="C39" s="7" t="s">
        <v>271</v>
      </c>
      <c r="D39" s="103" t="s">
        <v>272</v>
      </c>
      <c r="E39" s="58" t="s">
        <v>273</v>
      </c>
      <c r="F39" s="7" t="s">
        <v>134</v>
      </c>
      <c r="G39" s="256">
        <f t="shared" si="4"/>
        <v>130.143</v>
      </c>
      <c r="H39" s="184"/>
      <c r="I39" s="184">
        <v>71.683999999999997</v>
      </c>
      <c r="J39" s="184"/>
      <c r="K39" s="184">
        <v>58.459000000000003</v>
      </c>
      <c r="L39" s="204"/>
      <c r="M39" s="170"/>
      <c r="N39" s="170"/>
      <c r="O39" s="170"/>
      <c r="P39" s="170"/>
      <c r="Q39" s="110"/>
      <c r="R39" s="167"/>
      <c r="S39" s="168"/>
      <c r="T39" s="168"/>
      <c r="U39" s="167"/>
      <c r="V39" s="167"/>
      <c r="W39" s="165">
        <f t="shared" si="5"/>
        <v>101.75406999999998</v>
      </c>
      <c r="X39" s="169"/>
      <c r="Y39" s="170"/>
      <c r="Z39" s="195">
        <v>66.822059999999993</v>
      </c>
      <c r="AA39" s="179">
        <v>34.932009999999998</v>
      </c>
      <c r="AB39" s="163">
        <f t="shared" si="2"/>
        <v>0</v>
      </c>
      <c r="AC39" s="149"/>
      <c r="AD39" s="149"/>
      <c r="AE39" s="149"/>
      <c r="AF39" s="149"/>
      <c r="AG39" s="36" t="s">
        <v>274</v>
      </c>
    </row>
    <row r="40" spans="1:34" ht="189.75" customHeight="1" x14ac:dyDescent="0.2">
      <c r="A40" s="100">
        <v>25</v>
      </c>
      <c r="B40" s="67" t="s">
        <v>344</v>
      </c>
      <c r="C40" s="58" t="s">
        <v>250</v>
      </c>
      <c r="D40" s="103" t="s">
        <v>28</v>
      </c>
      <c r="E40" s="58" t="s">
        <v>26</v>
      </c>
      <c r="F40" s="58" t="s">
        <v>64</v>
      </c>
      <c r="G40" s="155">
        <f t="shared" si="4"/>
        <v>255.10810999999998</v>
      </c>
      <c r="H40" s="184"/>
      <c r="I40" s="184">
        <v>188.13990999999999</v>
      </c>
      <c r="J40" s="184"/>
      <c r="K40" s="184">
        <v>66.968199999999996</v>
      </c>
      <c r="L40" s="185"/>
      <c r="M40" s="166"/>
      <c r="N40" s="166"/>
      <c r="O40" s="166"/>
      <c r="P40" s="166"/>
      <c r="Q40" s="110">
        <f t="shared" si="3"/>
        <v>127.82</v>
      </c>
      <c r="R40" s="167"/>
      <c r="S40" s="168">
        <v>89.52</v>
      </c>
      <c r="T40" s="168"/>
      <c r="U40" s="167">
        <v>38.299999999999997</v>
      </c>
      <c r="V40" s="167"/>
      <c r="W40" s="165">
        <f t="shared" si="5"/>
        <v>30.041149999999998</v>
      </c>
      <c r="X40" s="169"/>
      <c r="Y40" s="170"/>
      <c r="Z40" s="170"/>
      <c r="AA40" s="179">
        <v>30.041149999999998</v>
      </c>
      <c r="AB40" s="163">
        <f t="shared" si="2"/>
        <v>0</v>
      </c>
      <c r="AC40" s="149"/>
      <c r="AD40" s="149"/>
      <c r="AE40" s="149"/>
      <c r="AF40" s="149"/>
      <c r="AG40" s="60" t="s">
        <v>114</v>
      </c>
    </row>
    <row r="41" spans="1:34" ht="69" customHeight="1" x14ac:dyDescent="0.2">
      <c r="A41" s="106">
        <v>26</v>
      </c>
      <c r="B41" s="67" t="s">
        <v>164</v>
      </c>
      <c r="C41" s="58" t="s">
        <v>126</v>
      </c>
      <c r="D41" s="58"/>
      <c r="E41" s="58" t="s">
        <v>42</v>
      </c>
      <c r="F41" s="58" t="s">
        <v>71</v>
      </c>
      <c r="G41" s="155">
        <f t="shared" si="4"/>
        <v>346.04</v>
      </c>
      <c r="H41" s="184">
        <v>299.99</v>
      </c>
      <c r="I41" s="184"/>
      <c r="J41" s="184">
        <v>46.05</v>
      </c>
      <c r="K41" s="184"/>
      <c r="L41" s="185"/>
      <c r="M41" s="166"/>
      <c r="N41" s="166"/>
      <c r="O41" s="166"/>
      <c r="P41" s="166"/>
      <c r="Q41" s="110">
        <f t="shared" ref="Q41:Q61" si="6">SUM(R41:V41)</f>
        <v>0</v>
      </c>
      <c r="R41" s="167"/>
      <c r="S41" s="168"/>
      <c r="T41" s="168"/>
      <c r="U41" s="167"/>
      <c r="V41" s="167"/>
      <c r="W41" s="165">
        <f t="shared" si="5"/>
        <v>0</v>
      </c>
      <c r="X41" s="169"/>
      <c r="Y41" s="170"/>
      <c r="Z41" s="170"/>
      <c r="AA41" s="169"/>
      <c r="AB41" s="163">
        <f t="shared" si="2"/>
        <v>0</v>
      </c>
      <c r="AC41" s="149"/>
      <c r="AD41" s="149"/>
      <c r="AE41" s="149"/>
      <c r="AF41" s="149"/>
      <c r="AG41" s="62" t="s">
        <v>17</v>
      </c>
      <c r="AH41" s="102"/>
    </row>
    <row r="42" spans="1:34" ht="133.5" customHeight="1" x14ac:dyDescent="0.2">
      <c r="A42" s="100">
        <v>27</v>
      </c>
      <c r="B42" s="10" t="s">
        <v>165</v>
      </c>
      <c r="C42" s="50" t="s">
        <v>284</v>
      </c>
      <c r="D42" s="107" t="s">
        <v>28</v>
      </c>
      <c r="E42" s="108" t="s">
        <v>33</v>
      </c>
      <c r="F42" s="109" t="s">
        <v>65</v>
      </c>
      <c r="G42" s="155">
        <f t="shared" si="4"/>
        <v>24.08</v>
      </c>
      <c r="H42" s="157">
        <v>20.46</v>
      </c>
      <c r="I42" s="157">
        <v>1.81</v>
      </c>
      <c r="J42" s="157">
        <v>0.95</v>
      </c>
      <c r="K42" s="157">
        <v>0.86</v>
      </c>
      <c r="L42" s="166"/>
      <c r="M42" s="166"/>
      <c r="N42" s="166"/>
      <c r="O42" s="166"/>
      <c r="P42" s="166"/>
      <c r="Q42" s="110">
        <f t="shared" si="6"/>
        <v>14.41</v>
      </c>
      <c r="R42" s="121">
        <v>12.16</v>
      </c>
      <c r="S42" s="121">
        <v>0.91</v>
      </c>
      <c r="T42" s="121">
        <v>0.48</v>
      </c>
      <c r="U42" s="110">
        <v>0.86</v>
      </c>
      <c r="V42" s="110"/>
      <c r="W42" s="165">
        <f t="shared" si="5"/>
        <v>0</v>
      </c>
      <c r="X42" s="111"/>
      <c r="Y42" s="111"/>
      <c r="Z42" s="111"/>
      <c r="AA42" s="111"/>
      <c r="AB42" s="163">
        <f t="shared" si="2"/>
        <v>0</v>
      </c>
      <c r="AC42" s="112"/>
      <c r="AD42" s="112"/>
      <c r="AE42" s="112"/>
      <c r="AF42" s="112"/>
      <c r="AG42" s="80"/>
      <c r="AH42" s="285"/>
    </row>
    <row r="43" spans="1:34" ht="210" customHeight="1" x14ac:dyDescent="0.2">
      <c r="A43" s="100">
        <v>28</v>
      </c>
      <c r="B43" s="9" t="s">
        <v>166</v>
      </c>
      <c r="C43" s="113" t="s">
        <v>280</v>
      </c>
      <c r="D43" s="114" t="s">
        <v>281</v>
      </c>
      <c r="E43" s="113" t="s">
        <v>34</v>
      </c>
      <c r="F43" s="115" t="s">
        <v>66</v>
      </c>
      <c r="G43" s="155">
        <f t="shared" si="4"/>
        <v>80.97</v>
      </c>
      <c r="H43" s="157">
        <v>53.13</v>
      </c>
      <c r="I43" s="205">
        <v>4.6900000000000004</v>
      </c>
      <c r="J43" s="157">
        <v>18.43</v>
      </c>
      <c r="K43" s="157">
        <v>4.72</v>
      </c>
      <c r="L43" s="166"/>
      <c r="M43" s="166"/>
      <c r="N43" s="166"/>
      <c r="O43" s="166"/>
      <c r="P43" s="166"/>
      <c r="Q43" s="110">
        <f t="shared" si="6"/>
        <v>11.72</v>
      </c>
      <c r="R43" s="110">
        <v>9.48</v>
      </c>
      <c r="S43" s="121">
        <v>0.84</v>
      </c>
      <c r="T43" s="121">
        <v>1.4</v>
      </c>
      <c r="U43" s="110"/>
      <c r="V43" s="110"/>
      <c r="W43" s="165">
        <f t="shared" si="5"/>
        <v>31.550000000000004</v>
      </c>
      <c r="X43" s="124">
        <v>17.39</v>
      </c>
      <c r="Y43" s="111">
        <v>1.53</v>
      </c>
      <c r="Z43" s="111">
        <v>12.63</v>
      </c>
      <c r="AA43" s="124">
        <v>0</v>
      </c>
      <c r="AB43" s="163">
        <f t="shared" si="2"/>
        <v>0</v>
      </c>
      <c r="AC43" s="112"/>
      <c r="AD43" s="112"/>
      <c r="AE43" s="112"/>
      <c r="AF43" s="112"/>
      <c r="AG43" s="80"/>
      <c r="AH43" s="285"/>
    </row>
    <row r="44" spans="1:34" ht="147.75" customHeight="1" x14ac:dyDescent="0.2">
      <c r="A44" s="100">
        <v>29</v>
      </c>
      <c r="B44" s="79" t="s">
        <v>167</v>
      </c>
      <c r="C44" s="116" t="s">
        <v>260</v>
      </c>
      <c r="D44" s="117" t="s">
        <v>28</v>
      </c>
      <c r="E44" s="118" t="s">
        <v>261</v>
      </c>
      <c r="F44" s="119" t="s">
        <v>67</v>
      </c>
      <c r="G44" s="155">
        <f t="shared" si="4"/>
        <v>30.78</v>
      </c>
      <c r="H44" s="205">
        <v>22.92</v>
      </c>
      <c r="I44" s="157">
        <v>2.02</v>
      </c>
      <c r="J44" s="157">
        <v>4.82</v>
      </c>
      <c r="K44" s="157">
        <v>1.02</v>
      </c>
      <c r="L44" s="166"/>
      <c r="M44" s="166"/>
      <c r="N44" s="166"/>
      <c r="O44" s="166"/>
      <c r="P44" s="166"/>
      <c r="Q44" s="110">
        <v>12.5</v>
      </c>
      <c r="R44" s="121">
        <v>8.9</v>
      </c>
      <c r="S44" s="110">
        <v>0.8</v>
      </c>
      <c r="T44" s="121">
        <v>2.8</v>
      </c>
      <c r="U44" s="110"/>
      <c r="V44" s="110"/>
      <c r="W44" s="165">
        <f t="shared" si="5"/>
        <v>16.760000000000002</v>
      </c>
      <c r="X44" s="111">
        <v>13.52</v>
      </c>
      <c r="Y44" s="111">
        <v>1.22</v>
      </c>
      <c r="Z44" s="111">
        <v>2.02</v>
      </c>
      <c r="AA44" s="111"/>
      <c r="AB44" s="163">
        <f t="shared" si="2"/>
        <v>0</v>
      </c>
      <c r="AC44" s="112"/>
      <c r="AD44" s="112"/>
      <c r="AE44" s="112"/>
      <c r="AF44" s="112"/>
      <c r="AG44" s="80"/>
      <c r="AH44" s="285"/>
    </row>
    <row r="45" spans="1:34" ht="168" customHeight="1" x14ac:dyDescent="0.2">
      <c r="A45" s="100">
        <v>30</v>
      </c>
      <c r="B45" s="79" t="s">
        <v>168</v>
      </c>
      <c r="C45" s="120" t="s">
        <v>28</v>
      </c>
      <c r="D45" s="99"/>
      <c r="E45" s="79" t="s">
        <v>35</v>
      </c>
      <c r="F45" s="119" t="s">
        <v>68</v>
      </c>
      <c r="G45" s="155">
        <f t="shared" si="4"/>
        <v>57.73</v>
      </c>
      <c r="H45" s="157">
        <v>42.22</v>
      </c>
      <c r="I45" s="157">
        <v>3.73</v>
      </c>
      <c r="J45" s="205">
        <v>9.75</v>
      </c>
      <c r="K45" s="157">
        <v>2.0299999999999998</v>
      </c>
      <c r="L45" s="166"/>
      <c r="M45" s="166"/>
      <c r="N45" s="166"/>
      <c r="O45" s="166"/>
      <c r="P45" s="166"/>
      <c r="Q45" s="110">
        <f t="shared" si="6"/>
        <v>47.98</v>
      </c>
      <c r="R45" s="110">
        <v>42.22</v>
      </c>
      <c r="S45" s="110">
        <v>3.73</v>
      </c>
      <c r="T45" s="110"/>
      <c r="U45" s="121">
        <v>2.0299999999999998</v>
      </c>
      <c r="V45" s="121"/>
      <c r="W45" s="165">
        <f t="shared" si="5"/>
        <v>0</v>
      </c>
      <c r="X45" s="111"/>
      <c r="Y45" s="111"/>
      <c r="Z45" s="111"/>
      <c r="AA45" s="111"/>
      <c r="AB45" s="163">
        <f t="shared" si="2"/>
        <v>0</v>
      </c>
      <c r="AC45" s="112"/>
      <c r="AD45" s="112"/>
      <c r="AE45" s="112"/>
      <c r="AF45" s="112"/>
      <c r="AG45" s="80"/>
      <c r="AH45" s="285"/>
    </row>
    <row r="46" spans="1:34" ht="131.25" customHeight="1" x14ac:dyDescent="0.2">
      <c r="A46" s="100">
        <v>31</v>
      </c>
      <c r="B46" s="79" t="s">
        <v>169</v>
      </c>
      <c r="C46" s="79" t="s">
        <v>117</v>
      </c>
      <c r="D46" s="103" t="s">
        <v>28</v>
      </c>
      <c r="E46" s="79" t="s">
        <v>36</v>
      </c>
      <c r="F46" s="119" t="s">
        <v>69</v>
      </c>
      <c r="G46" s="155">
        <f t="shared" si="4"/>
        <v>60.440000000000005</v>
      </c>
      <c r="H46" s="157">
        <v>55</v>
      </c>
      <c r="I46" s="157"/>
      <c r="J46" s="205">
        <v>3.2</v>
      </c>
      <c r="K46" s="157">
        <v>2.2400000000000002</v>
      </c>
      <c r="L46" s="166"/>
      <c r="M46" s="166"/>
      <c r="N46" s="166"/>
      <c r="O46" s="166"/>
      <c r="P46" s="166"/>
      <c r="Q46" s="110">
        <f t="shared" si="6"/>
        <v>60.440000000000005</v>
      </c>
      <c r="R46" s="110">
        <v>55</v>
      </c>
      <c r="S46" s="110"/>
      <c r="T46" s="206">
        <v>3.2</v>
      </c>
      <c r="U46" s="110">
        <v>2.2400000000000002</v>
      </c>
      <c r="V46" s="121"/>
      <c r="W46" s="165">
        <f t="shared" si="5"/>
        <v>0</v>
      </c>
      <c r="X46" s="111"/>
      <c r="Y46" s="111"/>
      <c r="Z46" s="111"/>
      <c r="AA46" s="111"/>
      <c r="AB46" s="163">
        <f t="shared" si="2"/>
        <v>0</v>
      </c>
      <c r="AC46" s="112"/>
      <c r="AD46" s="112"/>
      <c r="AE46" s="112"/>
      <c r="AF46" s="112"/>
      <c r="AG46" s="80"/>
      <c r="AH46" s="285"/>
    </row>
    <row r="47" spans="1:34" ht="88.5" customHeight="1" x14ac:dyDescent="0.2">
      <c r="A47" s="100">
        <v>32</v>
      </c>
      <c r="B47" s="79" t="s">
        <v>170</v>
      </c>
      <c r="C47" s="79" t="s">
        <v>285</v>
      </c>
      <c r="D47" s="103" t="s">
        <v>28</v>
      </c>
      <c r="E47" s="79" t="s">
        <v>37</v>
      </c>
      <c r="F47" s="119" t="s">
        <v>69</v>
      </c>
      <c r="G47" s="155">
        <f t="shared" si="4"/>
        <v>17.72</v>
      </c>
      <c r="H47" s="157">
        <v>15.98</v>
      </c>
      <c r="I47" s="157"/>
      <c r="J47" s="205">
        <v>0.4</v>
      </c>
      <c r="K47" s="157">
        <v>1.34</v>
      </c>
      <c r="L47" s="166"/>
      <c r="M47" s="166"/>
      <c r="N47" s="166"/>
      <c r="O47" s="166"/>
      <c r="P47" s="166"/>
      <c r="Q47" s="110">
        <f t="shared" si="6"/>
        <v>17.72</v>
      </c>
      <c r="R47" s="110">
        <v>15.98</v>
      </c>
      <c r="S47" s="110"/>
      <c r="T47" s="206">
        <v>0.4</v>
      </c>
      <c r="U47" s="110">
        <v>1.34</v>
      </c>
      <c r="V47" s="121"/>
      <c r="W47" s="165">
        <f t="shared" si="5"/>
        <v>0</v>
      </c>
      <c r="X47" s="111"/>
      <c r="Y47" s="111"/>
      <c r="Z47" s="111"/>
      <c r="AA47" s="111"/>
      <c r="AB47" s="163">
        <f t="shared" si="2"/>
        <v>0</v>
      </c>
      <c r="AC47" s="112"/>
      <c r="AD47" s="112"/>
      <c r="AE47" s="112"/>
      <c r="AF47" s="112"/>
      <c r="AG47" s="80"/>
      <c r="AH47" s="285"/>
    </row>
    <row r="48" spans="1:34" ht="88.5" customHeight="1" x14ac:dyDescent="0.2">
      <c r="A48" s="100">
        <v>33</v>
      </c>
      <c r="B48" s="79" t="s">
        <v>171</v>
      </c>
      <c r="C48" s="79" t="s">
        <v>286</v>
      </c>
      <c r="D48" s="122" t="s">
        <v>28</v>
      </c>
      <c r="E48" s="79" t="s">
        <v>38</v>
      </c>
      <c r="F48" s="119" t="s">
        <v>59</v>
      </c>
      <c r="G48" s="155">
        <f t="shared" si="4"/>
        <v>64.58</v>
      </c>
      <c r="H48" s="157">
        <v>55.15</v>
      </c>
      <c r="I48" s="157"/>
      <c r="J48" s="205">
        <v>4.9400000000000004</v>
      </c>
      <c r="K48" s="157">
        <v>4.49</v>
      </c>
      <c r="L48" s="166"/>
      <c r="M48" s="166"/>
      <c r="N48" s="166"/>
      <c r="O48" s="166"/>
      <c r="P48" s="166"/>
      <c r="Q48" s="110">
        <f t="shared" si="6"/>
        <v>64.58</v>
      </c>
      <c r="R48" s="110">
        <v>55.15</v>
      </c>
      <c r="S48" s="110"/>
      <c r="T48" s="206">
        <v>4.9400000000000004</v>
      </c>
      <c r="U48" s="110">
        <v>4.49</v>
      </c>
      <c r="V48" s="121"/>
      <c r="W48" s="165">
        <f t="shared" si="5"/>
        <v>0</v>
      </c>
      <c r="X48" s="111"/>
      <c r="Y48" s="111"/>
      <c r="Z48" s="111"/>
      <c r="AA48" s="111"/>
      <c r="AB48" s="163">
        <f t="shared" si="2"/>
        <v>0</v>
      </c>
      <c r="AC48" s="112"/>
      <c r="AD48" s="112"/>
      <c r="AE48" s="112"/>
      <c r="AF48" s="112"/>
      <c r="AG48" s="80"/>
      <c r="AH48" s="285"/>
    </row>
    <row r="49" spans="1:34" ht="135" customHeight="1" x14ac:dyDescent="0.2">
      <c r="A49" s="100">
        <v>34</v>
      </c>
      <c r="B49" s="79" t="s">
        <v>172</v>
      </c>
      <c r="C49" s="79" t="s">
        <v>287</v>
      </c>
      <c r="D49" s="103" t="s">
        <v>28</v>
      </c>
      <c r="E49" s="79" t="s">
        <v>118</v>
      </c>
      <c r="F49" s="119" t="s">
        <v>69</v>
      </c>
      <c r="G49" s="155">
        <f t="shared" si="4"/>
        <v>6.9600000000000009</v>
      </c>
      <c r="H49" s="207" t="s">
        <v>101</v>
      </c>
      <c r="I49" s="157"/>
      <c r="J49" s="205">
        <v>2.06</v>
      </c>
      <c r="K49" s="157">
        <v>4.9000000000000004</v>
      </c>
      <c r="L49" s="166"/>
      <c r="M49" s="166"/>
      <c r="N49" s="166"/>
      <c r="O49" s="166"/>
      <c r="P49" s="166"/>
      <c r="Q49" s="208" t="s">
        <v>100</v>
      </c>
      <c r="R49" s="208" t="s">
        <v>102</v>
      </c>
      <c r="S49" s="110"/>
      <c r="T49" s="209" t="s">
        <v>103</v>
      </c>
      <c r="U49" s="208" t="s">
        <v>104</v>
      </c>
      <c r="V49" s="121"/>
      <c r="W49" s="165">
        <f t="shared" si="5"/>
        <v>0</v>
      </c>
      <c r="X49" s="111"/>
      <c r="Y49" s="111"/>
      <c r="Z49" s="111"/>
      <c r="AA49" s="111"/>
      <c r="AB49" s="163">
        <f t="shared" si="2"/>
        <v>0</v>
      </c>
      <c r="AC49" s="112"/>
      <c r="AD49" s="112"/>
      <c r="AE49" s="112"/>
      <c r="AF49" s="112"/>
      <c r="AG49" s="80" t="s">
        <v>105</v>
      </c>
      <c r="AH49" s="285"/>
    </row>
    <row r="50" spans="1:34" ht="132.75" customHeight="1" x14ac:dyDescent="0.2">
      <c r="A50" s="100">
        <v>35</v>
      </c>
      <c r="B50" s="79" t="s">
        <v>173</v>
      </c>
      <c r="C50" s="123" t="s">
        <v>117</v>
      </c>
      <c r="D50" s="103" t="s">
        <v>28</v>
      </c>
      <c r="E50" s="79" t="s">
        <v>119</v>
      </c>
      <c r="F50" s="119" t="s">
        <v>69</v>
      </c>
      <c r="G50" s="256">
        <f t="shared" si="4"/>
        <v>56.248999999999995</v>
      </c>
      <c r="H50" s="157">
        <v>54.054049999999997</v>
      </c>
      <c r="I50" s="157"/>
      <c r="J50" s="210" t="s">
        <v>106</v>
      </c>
      <c r="K50" s="157">
        <v>2.19495</v>
      </c>
      <c r="L50" s="166"/>
      <c r="M50" s="166"/>
      <c r="N50" s="166"/>
      <c r="O50" s="166"/>
      <c r="P50" s="166"/>
      <c r="Q50" s="110">
        <v>58.443950000000001</v>
      </c>
      <c r="R50" s="110">
        <v>54.054049999999997</v>
      </c>
      <c r="S50" s="110"/>
      <c r="T50" s="206">
        <v>2.19495</v>
      </c>
      <c r="U50" s="110">
        <v>2.19495</v>
      </c>
      <c r="V50" s="121"/>
      <c r="W50" s="165">
        <f t="shared" si="5"/>
        <v>0</v>
      </c>
      <c r="X50" s="111"/>
      <c r="Y50" s="111"/>
      <c r="Z50" s="111"/>
      <c r="AA50" s="111"/>
      <c r="AB50" s="163">
        <f t="shared" si="2"/>
        <v>0</v>
      </c>
      <c r="AC50" s="112"/>
      <c r="AD50" s="112"/>
      <c r="AE50" s="112"/>
      <c r="AF50" s="112"/>
      <c r="AG50" s="80" t="s">
        <v>107</v>
      </c>
      <c r="AH50" s="285"/>
    </row>
    <row r="51" spans="1:34" ht="153.75" customHeight="1" x14ac:dyDescent="0.2">
      <c r="A51" s="100">
        <v>36</v>
      </c>
      <c r="B51" s="79" t="s">
        <v>174</v>
      </c>
      <c r="C51" s="79" t="s">
        <v>288</v>
      </c>
      <c r="D51" s="103" t="s">
        <v>28</v>
      </c>
      <c r="E51" s="79" t="s">
        <v>39</v>
      </c>
      <c r="F51" s="119" t="s">
        <v>75</v>
      </c>
      <c r="G51" s="256">
        <f t="shared" si="4"/>
        <v>28.979999999999997</v>
      </c>
      <c r="H51" s="205">
        <v>19.48</v>
      </c>
      <c r="I51" s="157">
        <v>1.72</v>
      </c>
      <c r="J51" s="205">
        <v>5.49</v>
      </c>
      <c r="K51" s="157">
        <v>2.29</v>
      </c>
      <c r="L51" s="166"/>
      <c r="M51" s="166"/>
      <c r="N51" s="166"/>
      <c r="O51" s="166"/>
      <c r="P51" s="166"/>
      <c r="Q51" s="110">
        <f t="shared" si="6"/>
        <v>23.49</v>
      </c>
      <c r="R51" s="110">
        <v>19.48</v>
      </c>
      <c r="S51" s="110">
        <v>1.72</v>
      </c>
      <c r="T51" s="110"/>
      <c r="U51" s="110">
        <v>2.29</v>
      </c>
      <c r="V51" s="110"/>
      <c r="W51" s="165">
        <f t="shared" si="5"/>
        <v>0</v>
      </c>
      <c r="X51" s="111"/>
      <c r="Y51" s="111"/>
      <c r="Z51" s="111"/>
      <c r="AA51" s="124"/>
      <c r="AB51" s="163">
        <f t="shared" si="2"/>
        <v>0</v>
      </c>
      <c r="AC51" s="112"/>
      <c r="AD51" s="112"/>
      <c r="AE51" s="112"/>
      <c r="AF51" s="112"/>
      <c r="AG51" s="80"/>
      <c r="AH51" s="285"/>
    </row>
    <row r="52" spans="1:34" ht="99" customHeight="1" x14ac:dyDescent="0.2">
      <c r="A52" s="100">
        <v>37</v>
      </c>
      <c r="B52" s="79" t="s">
        <v>175</v>
      </c>
      <c r="C52" s="125" t="s">
        <v>289</v>
      </c>
      <c r="D52" s="97" t="s">
        <v>290</v>
      </c>
      <c r="E52" s="125" t="s">
        <v>40</v>
      </c>
      <c r="F52" s="126" t="s">
        <v>70</v>
      </c>
      <c r="G52" s="155">
        <f t="shared" si="4"/>
        <v>97.3</v>
      </c>
      <c r="H52" s="211">
        <v>82.7</v>
      </c>
      <c r="I52" s="211"/>
      <c r="J52" s="211">
        <v>7.3</v>
      </c>
      <c r="K52" s="212">
        <v>7.3</v>
      </c>
      <c r="L52" s="166"/>
      <c r="M52" s="166"/>
      <c r="N52" s="166"/>
      <c r="O52" s="166"/>
      <c r="P52" s="166"/>
      <c r="Q52" s="110">
        <f t="shared" si="6"/>
        <v>48.65</v>
      </c>
      <c r="R52" s="127">
        <v>37.700000000000003</v>
      </c>
      <c r="S52" s="127">
        <v>3.65</v>
      </c>
      <c r="T52" s="127"/>
      <c r="U52" s="127">
        <v>7.3</v>
      </c>
      <c r="V52" s="127"/>
      <c r="W52" s="165">
        <f t="shared" si="5"/>
        <v>13.82</v>
      </c>
      <c r="X52" s="213">
        <v>12</v>
      </c>
      <c r="Y52" s="213">
        <v>1.82</v>
      </c>
      <c r="Z52" s="213"/>
      <c r="AA52" s="148"/>
      <c r="AB52" s="163">
        <f t="shared" si="2"/>
        <v>0</v>
      </c>
      <c r="AC52" s="128"/>
      <c r="AD52" s="128"/>
      <c r="AE52" s="128"/>
      <c r="AF52" s="128"/>
      <c r="AG52" s="80"/>
      <c r="AH52" s="285"/>
    </row>
    <row r="53" spans="1:34" ht="98.25" customHeight="1" x14ac:dyDescent="0.2">
      <c r="A53" s="100">
        <v>38</v>
      </c>
      <c r="B53" s="79" t="s">
        <v>176</v>
      </c>
      <c r="C53" s="119" t="s">
        <v>130</v>
      </c>
      <c r="D53" s="103"/>
      <c r="E53" s="119" t="s">
        <v>211</v>
      </c>
      <c r="F53" s="119" t="s">
        <v>73</v>
      </c>
      <c r="G53" s="256">
        <f t="shared" si="4"/>
        <v>102.28999999999999</v>
      </c>
      <c r="H53" s="157">
        <v>69.349999999999994</v>
      </c>
      <c r="I53" s="157">
        <v>12.24</v>
      </c>
      <c r="J53" s="205">
        <v>4.33</v>
      </c>
      <c r="K53" s="157">
        <v>16.37</v>
      </c>
      <c r="L53" s="166"/>
      <c r="M53" s="166"/>
      <c r="N53" s="166"/>
      <c r="O53" s="166"/>
      <c r="P53" s="166"/>
      <c r="Q53" s="110">
        <f t="shared" si="6"/>
        <v>38.340000000000003</v>
      </c>
      <c r="R53" s="110">
        <v>25.91</v>
      </c>
      <c r="S53" s="110">
        <v>4.57</v>
      </c>
      <c r="T53" s="110">
        <v>1.33</v>
      </c>
      <c r="U53" s="110">
        <v>6.53</v>
      </c>
      <c r="V53" s="110"/>
      <c r="W53" s="165">
        <f t="shared" si="5"/>
        <v>4.2867699999999997</v>
      </c>
      <c r="X53" s="111"/>
      <c r="Y53" s="111"/>
      <c r="Z53" s="111"/>
      <c r="AA53" s="111">
        <v>4.2867699999999997</v>
      </c>
      <c r="AB53" s="163">
        <f t="shared" si="2"/>
        <v>0</v>
      </c>
      <c r="AC53" s="149"/>
      <c r="AD53" s="149"/>
      <c r="AE53" s="149"/>
      <c r="AF53" s="149"/>
      <c r="AG53" s="80" t="s">
        <v>367</v>
      </c>
    </row>
    <row r="54" spans="1:34" ht="113.25" customHeight="1" x14ac:dyDescent="0.2">
      <c r="A54" s="100">
        <v>39</v>
      </c>
      <c r="B54" s="79" t="s">
        <v>177</v>
      </c>
      <c r="C54" s="129" t="s">
        <v>131</v>
      </c>
      <c r="D54" s="144"/>
      <c r="E54" s="129" t="s">
        <v>212</v>
      </c>
      <c r="F54" s="119" t="s">
        <v>74</v>
      </c>
      <c r="G54" s="256">
        <f t="shared" si="4"/>
        <v>104.51241</v>
      </c>
      <c r="H54" s="157">
        <v>69.403999999999996</v>
      </c>
      <c r="I54" s="157">
        <v>12.247999999999999</v>
      </c>
      <c r="J54" s="157">
        <v>4.8789999999999996</v>
      </c>
      <c r="K54" s="157">
        <v>17.98141</v>
      </c>
      <c r="L54" s="166"/>
      <c r="M54" s="166"/>
      <c r="N54" s="166"/>
      <c r="O54" s="166"/>
      <c r="P54" s="166"/>
      <c r="Q54" s="110">
        <f t="shared" si="6"/>
        <v>54.339999999999996</v>
      </c>
      <c r="R54" s="110">
        <v>21.75</v>
      </c>
      <c r="S54" s="110">
        <v>10.66</v>
      </c>
      <c r="T54" s="110">
        <v>3.89</v>
      </c>
      <c r="U54" s="121">
        <v>18.04</v>
      </c>
      <c r="V54" s="121"/>
      <c r="W54" s="165">
        <f t="shared" si="5"/>
        <v>48.648409999999998</v>
      </c>
      <c r="X54" s="111">
        <v>30.667000000000002</v>
      </c>
      <c r="Y54" s="111"/>
      <c r="Z54" s="111"/>
      <c r="AA54" s="111">
        <v>17.98141</v>
      </c>
      <c r="AB54" s="163">
        <f t="shared" si="2"/>
        <v>0</v>
      </c>
      <c r="AC54" s="149"/>
      <c r="AD54" s="149"/>
      <c r="AE54" s="149"/>
      <c r="AF54" s="149"/>
      <c r="AG54" s="80" t="s">
        <v>366</v>
      </c>
    </row>
    <row r="55" spans="1:34" ht="113.25" customHeight="1" x14ac:dyDescent="0.2">
      <c r="A55" s="100">
        <v>40</v>
      </c>
      <c r="B55" s="79" t="s">
        <v>178</v>
      </c>
      <c r="C55" s="130" t="s">
        <v>247</v>
      </c>
      <c r="D55" s="131" t="s">
        <v>341</v>
      </c>
      <c r="E55" s="130" t="s">
        <v>122</v>
      </c>
      <c r="F55" s="119" t="s">
        <v>136</v>
      </c>
      <c r="G55" s="256">
        <f t="shared" si="4"/>
        <v>326.84796</v>
      </c>
      <c r="H55" s="157">
        <v>185.8066</v>
      </c>
      <c r="I55" s="157">
        <v>32.789400000000001</v>
      </c>
      <c r="J55" s="157">
        <v>68.784769999999995</v>
      </c>
      <c r="K55" s="157">
        <v>39.467190000000002</v>
      </c>
      <c r="L55" s="166"/>
      <c r="M55" s="166"/>
      <c r="N55" s="166"/>
      <c r="O55" s="166"/>
      <c r="P55" s="166"/>
      <c r="Q55" s="214">
        <v>147.69999999999999</v>
      </c>
      <c r="R55" s="214">
        <v>92.903300000000002</v>
      </c>
      <c r="S55" s="214">
        <v>16.3947</v>
      </c>
      <c r="T55" s="214">
        <v>25.601330000000001</v>
      </c>
      <c r="U55" s="214">
        <v>12.80067</v>
      </c>
      <c r="V55" s="121"/>
      <c r="W55" s="165">
        <f t="shared" si="5"/>
        <v>136.86946</v>
      </c>
      <c r="X55" s="111">
        <v>106.00608</v>
      </c>
      <c r="Y55" s="111">
        <v>18.706959999999999</v>
      </c>
      <c r="Z55" s="111"/>
      <c r="AA55" s="111">
        <v>12.156420000000001</v>
      </c>
      <c r="AB55" s="163">
        <f t="shared" si="2"/>
        <v>0</v>
      </c>
      <c r="AC55" s="149"/>
      <c r="AD55" s="149"/>
      <c r="AE55" s="149"/>
      <c r="AF55" s="149"/>
      <c r="AG55" s="80" t="s">
        <v>248</v>
      </c>
    </row>
    <row r="56" spans="1:34" ht="120" customHeight="1" x14ac:dyDescent="0.2">
      <c r="A56" s="100">
        <v>41</v>
      </c>
      <c r="B56" s="79" t="s">
        <v>179</v>
      </c>
      <c r="C56" s="130" t="s">
        <v>295</v>
      </c>
      <c r="D56" s="103" t="s">
        <v>28</v>
      </c>
      <c r="E56" s="130" t="s">
        <v>127</v>
      </c>
      <c r="F56" s="119" t="s">
        <v>128</v>
      </c>
      <c r="G56" s="256">
        <f t="shared" si="4"/>
        <v>100.28015000000001</v>
      </c>
      <c r="H56" s="215">
        <v>94.372150000000005</v>
      </c>
      <c r="I56" s="216"/>
      <c r="J56" s="216"/>
      <c r="K56" s="215">
        <v>5.9080000000000004</v>
      </c>
      <c r="L56" s="166"/>
      <c r="M56" s="166"/>
      <c r="N56" s="166"/>
      <c r="O56" s="166"/>
      <c r="P56" s="166"/>
      <c r="Q56" s="214">
        <f t="shared" si="6"/>
        <v>51.002479999999998</v>
      </c>
      <c r="R56" s="217">
        <v>48.694479999999999</v>
      </c>
      <c r="S56" s="214"/>
      <c r="T56" s="214"/>
      <c r="U56" s="217">
        <v>2.3079999999999998</v>
      </c>
      <c r="V56" s="121"/>
      <c r="W56" s="165">
        <f t="shared" si="5"/>
        <v>0</v>
      </c>
      <c r="X56" s="111"/>
      <c r="Y56" s="111"/>
      <c r="Z56" s="111"/>
      <c r="AA56" s="111"/>
      <c r="AB56" s="163">
        <f t="shared" si="2"/>
        <v>0</v>
      </c>
      <c r="AC56" s="149"/>
      <c r="AD56" s="149"/>
      <c r="AE56" s="149"/>
      <c r="AF56" s="149"/>
      <c r="AG56" s="80" t="s">
        <v>296</v>
      </c>
    </row>
    <row r="57" spans="1:34" ht="251.45" customHeight="1" x14ac:dyDescent="0.2">
      <c r="A57" s="38">
        <v>42</v>
      </c>
      <c r="B57" s="79" t="s">
        <v>180</v>
      </c>
      <c r="C57" s="130" t="s">
        <v>332</v>
      </c>
      <c r="D57" s="103" t="s">
        <v>28</v>
      </c>
      <c r="E57" s="130" t="s">
        <v>129</v>
      </c>
      <c r="F57" s="82" t="s">
        <v>69</v>
      </c>
      <c r="G57" s="257">
        <f t="shared" si="4"/>
        <v>50.69415</v>
      </c>
      <c r="H57" s="215">
        <v>33.997450000000001</v>
      </c>
      <c r="I57" s="216">
        <v>5.9974499999999997</v>
      </c>
      <c r="J57" s="216">
        <v>4.00725</v>
      </c>
      <c r="K57" s="215">
        <v>6.6920000000000002</v>
      </c>
      <c r="L57" s="166"/>
      <c r="M57" s="166"/>
      <c r="N57" s="166"/>
      <c r="O57" s="166"/>
      <c r="P57" s="166"/>
      <c r="Q57" s="214">
        <f t="shared" si="6"/>
        <v>24.150779999999997</v>
      </c>
      <c r="R57" s="218">
        <v>16.966999999999999</v>
      </c>
      <c r="S57" s="219">
        <v>2.5091100000000002</v>
      </c>
      <c r="T57" s="219">
        <v>1.6819999999999999</v>
      </c>
      <c r="U57" s="218">
        <v>2.9926699999999999</v>
      </c>
      <c r="V57" s="121"/>
      <c r="W57" s="165">
        <f t="shared" si="5"/>
        <v>26.543369999999999</v>
      </c>
      <c r="X57" s="111">
        <v>17.030449999999998</v>
      </c>
      <c r="Y57" s="111">
        <v>3.48834</v>
      </c>
      <c r="Z57" s="111">
        <v>2.32525</v>
      </c>
      <c r="AA57" s="111">
        <v>3.6993299999999998</v>
      </c>
      <c r="AB57" s="163">
        <f t="shared" si="2"/>
        <v>0</v>
      </c>
      <c r="AC57" s="149"/>
      <c r="AD57" s="149"/>
      <c r="AE57" s="149"/>
      <c r="AF57" s="149"/>
      <c r="AG57" s="80" t="s">
        <v>365</v>
      </c>
    </row>
    <row r="58" spans="1:34" ht="88.9" customHeight="1" x14ac:dyDescent="0.2">
      <c r="A58" s="100">
        <v>43</v>
      </c>
      <c r="B58" s="79" t="s">
        <v>181</v>
      </c>
      <c r="C58" s="130" t="s">
        <v>291</v>
      </c>
      <c r="D58" s="97" t="s">
        <v>292</v>
      </c>
      <c r="E58" s="129" t="s">
        <v>120</v>
      </c>
      <c r="F58" s="119" t="s">
        <v>74</v>
      </c>
      <c r="G58" s="256">
        <f t="shared" si="4"/>
        <v>108.25054</v>
      </c>
      <c r="H58" s="215">
        <v>84.99</v>
      </c>
      <c r="I58" s="216"/>
      <c r="J58" s="216"/>
      <c r="K58" s="215">
        <v>23.260539999999999</v>
      </c>
      <c r="L58" s="166"/>
      <c r="M58" s="166"/>
      <c r="N58" s="166"/>
      <c r="O58" s="166"/>
      <c r="P58" s="166"/>
      <c r="Q58" s="214">
        <f t="shared" si="6"/>
        <v>106.64922</v>
      </c>
      <c r="R58" s="217">
        <v>84.99</v>
      </c>
      <c r="S58" s="214"/>
      <c r="T58" s="214"/>
      <c r="U58" s="217">
        <v>21.659220000000001</v>
      </c>
      <c r="V58" s="121"/>
      <c r="W58" s="165">
        <f t="shared" si="5"/>
        <v>4.6013200000000003</v>
      </c>
      <c r="X58" s="111"/>
      <c r="Y58" s="111">
        <v>3</v>
      </c>
      <c r="Z58" s="111"/>
      <c r="AA58" s="111">
        <v>1.6013200000000001</v>
      </c>
      <c r="AB58" s="163">
        <f t="shared" si="2"/>
        <v>0</v>
      </c>
      <c r="AC58" s="149"/>
      <c r="AD58" s="149"/>
      <c r="AE58" s="149"/>
      <c r="AF58" s="149"/>
      <c r="AG58" s="80"/>
    </row>
    <row r="59" spans="1:34" ht="70.5" customHeight="1" x14ac:dyDescent="0.2">
      <c r="A59" s="100">
        <v>44</v>
      </c>
      <c r="B59" s="79" t="s">
        <v>182</v>
      </c>
      <c r="C59" s="53" t="s">
        <v>242</v>
      </c>
      <c r="D59" s="132" t="s">
        <v>28</v>
      </c>
      <c r="E59" s="53" t="s">
        <v>123</v>
      </c>
      <c r="F59" s="53" t="s">
        <v>124</v>
      </c>
      <c r="G59" s="256">
        <f t="shared" si="4"/>
        <v>99.987660000000005</v>
      </c>
      <c r="H59" s="215">
        <v>67.991500000000002</v>
      </c>
      <c r="I59" s="216">
        <v>11.9985</v>
      </c>
      <c r="J59" s="216"/>
      <c r="K59" s="215">
        <v>19.99766</v>
      </c>
      <c r="L59" s="166"/>
      <c r="M59" s="166"/>
      <c r="N59" s="166"/>
      <c r="O59" s="166"/>
      <c r="P59" s="166"/>
      <c r="Q59" s="214">
        <f t="shared" si="6"/>
        <v>39.320129999999999</v>
      </c>
      <c r="R59" s="217">
        <v>26.7376</v>
      </c>
      <c r="S59" s="214">
        <v>4.7183999999999999</v>
      </c>
      <c r="T59" s="214"/>
      <c r="U59" s="217">
        <v>7.8641300000000003</v>
      </c>
      <c r="V59" s="121"/>
      <c r="W59" s="165">
        <f t="shared" si="5"/>
        <v>60.668430000000001</v>
      </c>
      <c r="X59" s="111">
        <v>41.253900000000002</v>
      </c>
      <c r="Y59" s="111">
        <v>7.2809999999999997</v>
      </c>
      <c r="Z59" s="111"/>
      <c r="AA59" s="111">
        <v>12.13353</v>
      </c>
      <c r="AB59" s="163">
        <f t="shared" si="2"/>
        <v>0</v>
      </c>
      <c r="AC59" s="149"/>
      <c r="AD59" s="149"/>
      <c r="AE59" s="149"/>
      <c r="AF59" s="149"/>
      <c r="AG59" s="80" t="s">
        <v>108</v>
      </c>
    </row>
    <row r="60" spans="1:34" ht="113.25" customHeight="1" x14ac:dyDescent="0.2">
      <c r="A60" s="100">
        <v>45</v>
      </c>
      <c r="B60" s="79" t="s">
        <v>183</v>
      </c>
      <c r="C60" s="133" t="s">
        <v>325</v>
      </c>
      <c r="D60" s="145" t="s">
        <v>313</v>
      </c>
      <c r="E60" s="130" t="s">
        <v>121</v>
      </c>
      <c r="F60" s="82" t="s">
        <v>333</v>
      </c>
      <c r="G60" s="256">
        <f t="shared" si="4"/>
        <v>51.118839999999999</v>
      </c>
      <c r="H60" s="215">
        <v>42.335000000000001</v>
      </c>
      <c r="I60" s="216"/>
      <c r="J60" s="216"/>
      <c r="K60" s="215">
        <v>8.7838399999999996</v>
      </c>
      <c r="L60" s="166"/>
      <c r="M60" s="166"/>
      <c r="N60" s="166"/>
      <c r="O60" s="166"/>
      <c r="P60" s="166"/>
      <c r="Q60" s="214">
        <f t="shared" si="6"/>
        <v>14.748000000000001</v>
      </c>
      <c r="R60" s="217">
        <v>11.798</v>
      </c>
      <c r="S60" s="214"/>
      <c r="T60" s="214"/>
      <c r="U60" s="217">
        <v>2.95</v>
      </c>
      <c r="V60" s="121"/>
      <c r="W60" s="165">
        <f t="shared" si="5"/>
        <v>35.330889999999997</v>
      </c>
      <c r="X60" s="111">
        <v>30.535499999999999</v>
      </c>
      <c r="Y60" s="111"/>
      <c r="Z60" s="111"/>
      <c r="AA60" s="111">
        <v>4.7953900000000003</v>
      </c>
      <c r="AB60" s="163">
        <f t="shared" si="2"/>
        <v>1.29</v>
      </c>
      <c r="AC60" s="149"/>
      <c r="AD60" s="149"/>
      <c r="AE60" s="149"/>
      <c r="AF60" s="149">
        <v>1.29</v>
      </c>
      <c r="AG60" s="80" t="s">
        <v>109</v>
      </c>
    </row>
    <row r="61" spans="1:34" ht="128.25" customHeight="1" x14ac:dyDescent="0.2">
      <c r="A61" s="100">
        <v>46</v>
      </c>
      <c r="B61" s="79" t="s">
        <v>184</v>
      </c>
      <c r="C61" s="53" t="s">
        <v>301</v>
      </c>
      <c r="D61" s="134" t="s">
        <v>302</v>
      </c>
      <c r="E61" s="81" t="s">
        <v>137</v>
      </c>
      <c r="F61" s="81" t="s">
        <v>62</v>
      </c>
      <c r="G61" s="256">
        <f t="shared" si="4"/>
        <v>240.23569000000001</v>
      </c>
      <c r="H61" s="220">
        <v>161.31827000000001</v>
      </c>
      <c r="I61" s="221">
        <v>28.467929999999999</v>
      </c>
      <c r="J61" s="216"/>
      <c r="K61" s="215">
        <v>50.449489999999997</v>
      </c>
      <c r="L61" s="166"/>
      <c r="M61" s="166"/>
      <c r="N61" s="166"/>
      <c r="O61" s="166"/>
      <c r="P61" s="166"/>
      <c r="Q61" s="214">
        <f t="shared" si="6"/>
        <v>6.9424000000000001</v>
      </c>
      <c r="R61" s="217"/>
      <c r="S61" s="214"/>
      <c r="T61" s="214"/>
      <c r="U61" s="217">
        <v>6.9424000000000001</v>
      </c>
      <c r="V61" s="121"/>
      <c r="W61" s="165">
        <f t="shared" si="5"/>
        <v>14.3384</v>
      </c>
      <c r="X61" s="111">
        <v>9.6278000000000006</v>
      </c>
      <c r="Y61" s="111">
        <v>1.6990400000000001</v>
      </c>
      <c r="Z61" s="111"/>
      <c r="AA61" s="111">
        <v>3.0115599999999998</v>
      </c>
      <c r="AB61" s="163">
        <f t="shared" si="2"/>
        <v>268.55900000000003</v>
      </c>
      <c r="AC61" s="149">
        <v>180.33799999999999</v>
      </c>
      <c r="AD61" s="149">
        <v>31.824000000000002</v>
      </c>
      <c r="AE61" s="149"/>
      <c r="AF61" s="149">
        <v>56.396999999999998</v>
      </c>
      <c r="AG61" s="63" t="s">
        <v>364</v>
      </c>
    </row>
    <row r="62" spans="1:34" ht="141" customHeight="1" x14ac:dyDescent="0.2">
      <c r="A62" s="100">
        <v>47</v>
      </c>
      <c r="B62" s="79" t="s">
        <v>185</v>
      </c>
      <c r="C62" s="53" t="s">
        <v>303</v>
      </c>
      <c r="D62" s="135" t="s">
        <v>304</v>
      </c>
      <c r="E62" s="53" t="s">
        <v>111</v>
      </c>
      <c r="F62" s="82" t="s">
        <v>62</v>
      </c>
      <c r="G62" s="257">
        <f t="shared" si="4"/>
        <v>262.31412</v>
      </c>
      <c r="H62" s="222">
        <v>176.14393000000001</v>
      </c>
      <c r="I62" s="223">
        <v>31.084219999999998</v>
      </c>
      <c r="J62" s="224"/>
      <c r="K62" s="222">
        <v>55.085970000000003</v>
      </c>
      <c r="L62" s="166"/>
      <c r="M62" s="166"/>
      <c r="N62" s="166"/>
      <c r="O62" s="166"/>
      <c r="P62" s="166"/>
      <c r="Q62" s="225">
        <f>SUM(R62:V62)</f>
        <v>6.9424000000000001</v>
      </c>
      <c r="R62" s="226"/>
      <c r="S62" s="225"/>
      <c r="T62" s="225"/>
      <c r="U62" s="226">
        <v>6.9424000000000001</v>
      </c>
      <c r="V62" s="121"/>
      <c r="W62" s="165">
        <f t="shared" si="5"/>
        <v>39.064729999999997</v>
      </c>
      <c r="X62" s="111">
        <v>9.7380099999999992</v>
      </c>
      <c r="Y62" s="111">
        <v>1.7184900000000001</v>
      </c>
      <c r="Z62" s="111"/>
      <c r="AA62" s="111">
        <v>27.608229999999999</v>
      </c>
      <c r="AB62" s="163">
        <f t="shared" si="2"/>
        <v>268.55900000000003</v>
      </c>
      <c r="AC62" s="149">
        <v>180.33799999999999</v>
      </c>
      <c r="AD62" s="149">
        <v>31.824000000000002</v>
      </c>
      <c r="AE62" s="149"/>
      <c r="AF62" s="149">
        <v>56.396999999999998</v>
      </c>
      <c r="AG62" s="63" t="s">
        <v>363</v>
      </c>
    </row>
    <row r="63" spans="1:34" ht="141" customHeight="1" x14ac:dyDescent="0.2">
      <c r="A63" s="100">
        <v>48</v>
      </c>
      <c r="B63" s="79" t="s">
        <v>186</v>
      </c>
      <c r="C63" s="130" t="s">
        <v>139</v>
      </c>
      <c r="D63" s="71" t="s">
        <v>251</v>
      </c>
      <c r="E63" s="130" t="s">
        <v>138</v>
      </c>
      <c r="F63" s="82" t="s">
        <v>134</v>
      </c>
      <c r="G63" s="256">
        <f t="shared" si="4"/>
        <v>875.21031000000005</v>
      </c>
      <c r="H63" s="227"/>
      <c r="I63" s="228">
        <v>145.00851</v>
      </c>
      <c r="J63" s="229"/>
      <c r="K63" s="230">
        <v>730.20180000000005</v>
      </c>
      <c r="L63" s="166"/>
      <c r="M63" s="166"/>
      <c r="N63" s="166"/>
      <c r="O63" s="166"/>
      <c r="P63" s="166"/>
      <c r="Q63" s="231">
        <f>SUM(R63:V63)</f>
        <v>172.62917999999999</v>
      </c>
      <c r="R63" s="232"/>
      <c r="S63" s="233">
        <v>145.00851</v>
      </c>
      <c r="T63" s="234"/>
      <c r="U63" s="232">
        <v>27.62067</v>
      </c>
      <c r="V63" s="121"/>
      <c r="W63" s="165">
        <f t="shared" si="5"/>
        <v>428.30345999999997</v>
      </c>
      <c r="X63" s="111"/>
      <c r="Y63" s="111"/>
      <c r="Z63" s="111"/>
      <c r="AA63" s="111">
        <v>428.30345999999997</v>
      </c>
      <c r="AB63" s="163">
        <f t="shared" si="2"/>
        <v>117.25057</v>
      </c>
      <c r="AC63" s="149"/>
      <c r="AD63" s="149"/>
      <c r="AE63" s="149"/>
      <c r="AF63" s="149">
        <v>117.25057</v>
      </c>
      <c r="AG63" s="80" t="s">
        <v>252</v>
      </c>
    </row>
    <row r="64" spans="1:34" ht="162" customHeight="1" x14ac:dyDescent="0.2">
      <c r="A64" s="100">
        <v>49</v>
      </c>
      <c r="B64" s="79" t="s">
        <v>187</v>
      </c>
      <c r="C64" s="136" t="s">
        <v>329</v>
      </c>
      <c r="D64" s="68" t="s">
        <v>330</v>
      </c>
      <c r="E64" s="136" t="s">
        <v>132</v>
      </c>
      <c r="F64" s="119" t="s">
        <v>135</v>
      </c>
      <c r="G64" s="155">
        <f t="shared" si="4"/>
        <v>161.6422</v>
      </c>
      <c r="H64" s="235">
        <v>157.988</v>
      </c>
      <c r="I64" s="236"/>
      <c r="J64" s="237"/>
      <c r="K64" s="236">
        <v>3.6541999999999999</v>
      </c>
      <c r="L64" s="166"/>
      <c r="M64" s="166"/>
      <c r="N64" s="166"/>
      <c r="O64" s="166"/>
      <c r="P64" s="166"/>
      <c r="Q64" s="238"/>
      <c r="R64" s="232"/>
      <c r="S64" s="233"/>
      <c r="T64" s="234"/>
      <c r="U64" s="232"/>
      <c r="V64" s="121"/>
      <c r="W64" s="165">
        <f t="shared" si="5"/>
        <v>144.94319999999999</v>
      </c>
      <c r="X64" s="111">
        <v>134.28899999999999</v>
      </c>
      <c r="Y64" s="111"/>
      <c r="Z64" s="111"/>
      <c r="AA64" s="111">
        <v>10.654199999999999</v>
      </c>
      <c r="AB64" s="163">
        <f t="shared" si="2"/>
        <v>0</v>
      </c>
      <c r="AC64" s="149"/>
      <c r="AD64" s="149"/>
      <c r="AE64" s="149"/>
      <c r="AF64" s="149"/>
      <c r="AG64" s="80" t="s">
        <v>331</v>
      </c>
    </row>
    <row r="65" spans="1:33" ht="90" customHeight="1" x14ac:dyDescent="0.2">
      <c r="A65" s="100">
        <v>50</v>
      </c>
      <c r="B65" s="79" t="s">
        <v>188</v>
      </c>
      <c r="C65" s="130" t="s">
        <v>142</v>
      </c>
      <c r="D65" s="137" t="s">
        <v>249</v>
      </c>
      <c r="E65" s="45" t="s">
        <v>210</v>
      </c>
      <c r="F65" s="82" t="s">
        <v>63</v>
      </c>
      <c r="G65" s="256">
        <f t="shared" si="4"/>
        <v>66.012029999999996</v>
      </c>
      <c r="H65" s="239">
        <v>59.293900000000001</v>
      </c>
      <c r="I65" s="240"/>
      <c r="J65" s="241"/>
      <c r="K65" s="240">
        <v>6.7181300000000004</v>
      </c>
      <c r="L65" s="166"/>
      <c r="M65" s="166"/>
      <c r="N65" s="166"/>
      <c r="O65" s="166"/>
      <c r="P65" s="166"/>
      <c r="Q65" s="110"/>
      <c r="R65" s="110"/>
      <c r="S65" s="110"/>
      <c r="T65" s="110"/>
      <c r="U65" s="121"/>
      <c r="V65" s="121"/>
      <c r="W65" s="165">
        <f t="shared" si="5"/>
        <v>0.51897000000000004</v>
      </c>
      <c r="X65" s="150"/>
      <c r="Y65" s="150"/>
      <c r="Z65" s="150"/>
      <c r="AA65" s="150">
        <v>0.51897000000000004</v>
      </c>
      <c r="AB65" s="163">
        <f t="shared" si="2"/>
        <v>60.519869999999997</v>
      </c>
      <c r="AC65" s="149">
        <v>59.293869999999998</v>
      </c>
      <c r="AD65" s="149"/>
      <c r="AE65" s="149"/>
      <c r="AF65" s="149">
        <v>1.226</v>
      </c>
      <c r="AG65" s="137" t="s">
        <v>249</v>
      </c>
    </row>
    <row r="66" spans="1:33" ht="108.75" customHeight="1" x14ac:dyDescent="0.2">
      <c r="A66" s="100">
        <v>51</v>
      </c>
      <c r="B66" s="79" t="s">
        <v>189</v>
      </c>
      <c r="C66" s="53" t="s">
        <v>282</v>
      </c>
      <c r="D66" s="101" t="s">
        <v>283</v>
      </c>
      <c r="E66" s="53" t="s">
        <v>143</v>
      </c>
      <c r="F66" s="138" t="s">
        <v>63</v>
      </c>
      <c r="G66" s="256">
        <f t="shared" si="4"/>
        <v>305.83999999999997</v>
      </c>
      <c r="H66" s="173"/>
      <c r="I66" s="173">
        <v>244.67</v>
      </c>
      <c r="J66" s="173"/>
      <c r="K66" s="173">
        <v>61.17</v>
      </c>
      <c r="L66" s="242"/>
      <c r="M66" s="243"/>
      <c r="N66" s="243"/>
      <c r="O66" s="243"/>
      <c r="P66" s="243"/>
      <c r="Q66" s="244"/>
      <c r="R66" s="245"/>
      <c r="S66" s="245"/>
      <c r="T66" s="245"/>
      <c r="U66" s="245"/>
      <c r="V66" s="245"/>
      <c r="W66" s="165">
        <f t="shared" si="5"/>
        <v>304.63</v>
      </c>
      <c r="X66" s="151"/>
      <c r="Y66" s="151">
        <v>243.7</v>
      </c>
      <c r="Z66" s="151"/>
      <c r="AA66" s="151">
        <v>60.93</v>
      </c>
      <c r="AB66" s="163">
        <f t="shared" si="2"/>
        <v>1.21</v>
      </c>
      <c r="AC66" s="246"/>
      <c r="AD66" s="246">
        <v>0.97</v>
      </c>
      <c r="AE66" s="246"/>
      <c r="AF66" s="246">
        <v>0.24</v>
      </c>
      <c r="AG66" s="52" t="s">
        <v>362</v>
      </c>
    </row>
    <row r="67" spans="1:33" ht="108.75" customHeight="1" x14ac:dyDescent="0.2">
      <c r="A67" s="139">
        <v>52</v>
      </c>
      <c r="B67" s="79" t="s">
        <v>219</v>
      </c>
      <c r="C67" s="82" t="s">
        <v>244</v>
      </c>
      <c r="D67" s="72" t="s">
        <v>245</v>
      </c>
      <c r="E67" s="82" t="s">
        <v>246</v>
      </c>
      <c r="F67" s="138" t="s">
        <v>63</v>
      </c>
      <c r="G67" s="155">
        <f t="shared" si="4"/>
        <v>400</v>
      </c>
      <c r="H67" s="173"/>
      <c r="I67" s="173">
        <v>238.12799999999999</v>
      </c>
      <c r="J67" s="173"/>
      <c r="K67" s="173">
        <v>161.87200000000001</v>
      </c>
      <c r="L67" s="242"/>
      <c r="M67" s="243"/>
      <c r="N67" s="243"/>
      <c r="O67" s="243"/>
      <c r="P67" s="243"/>
      <c r="Q67" s="244"/>
      <c r="R67" s="245"/>
      <c r="S67" s="245"/>
      <c r="T67" s="245"/>
      <c r="U67" s="245"/>
      <c r="V67" s="245"/>
      <c r="W67" s="165">
        <f t="shared" si="5"/>
        <v>0</v>
      </c>
      <c r="X67" s="151"/>
      <c r="Y67" s="151"/>
      <c r="Z67" s="151"/>
      <c r="AA67" s="151"/>
      <c r="AB67" s="163">
        <f t="shared" si="2"/>
        <v>400</v>
      </c>
      <c r="AC67" s="246"/>
      <c r="AD67" s="246">
        <v>238.12799999999999</v>
      </c>
      <c r="AE67" s="246"/>
      <c r="AF67" s="246">
        <v>161.87200000000001</v>
      </c>
      <c r="AG67" s="46" t="s">
        <v>361</v>
      </c>
    </row>
    <row r="68" spans="1:33" ht="178.5" customHeight="1" x14ac:dyDescent="0.2">
      <c r="A68" s="139">
        <v>53</v>
      </c>
      <c r="B68" s="79" t="s">
        <v>236</v>
      </c>
      <c r="C68" s="82" t="s">
        <v>229</v>
      </c>
      <c r="D68" s="105" t="s">
        <v>314</v>
      </c>
      <c r="E68" s="82" t="s">
        <v>228</v>
      </c>
      <c r="F68" s="140" t="s">
        <v>237</v>
      </c>
      <c r="G68" s="256">
        <f t="shared" si="4"/>
        <v>82.294000000000011</v>
      </c>
      <c r="H68" s="247">
        <v>55.96</v>
      </c>
      <c r="I68" s="247">
        <v>9.875</v>
      </c>
      <c r="J68" s="152"/>
      <c r="K68" s="247">
        <v>16.459</v>
      </c>
      <c r="L68" s="242"/>
      <c r="M68" s="243"/>
      <c r="N68" s="243"/>
      <c r="O68" s="243"/>
      <c r="P68" s="243"/>
      <c r="Q68" s="244"/>
      <c r="R68" s="245"/>
      <c r="S68" s="245"/>
      <c r="T68" s="245"/>
      <c r="U68" s="245"/>
      <c r="V68" s="245"/>
      <c r="W68" s="165">
        <f t="shared" si="5"/>
        <v>34.168999999999997</v>
      </c>
      <c r="X68" s="151">
        <v>27.056999999999999</v>
      </c>
      <c r="Y68" s="151"/>
      <c r="Z68" s="151"/>
      <c r="AA68" s="151">
        <v>7.1120000000000001</v>
      </c>
      <c r="AB68" s="163">
        <f t="shared" si="2"/>
        <v>9.3469999999999995</v>
      </c>
      <c r="AC68" s="246"/>
      <c r="AD68" s="246"/>
      <c r="AE68" s="246"/>
      <c r="AF68" s="246">
        <v>9.3469999999999995</v>
      </c>
      <c r="AG68" s="46" t="s">
        <v>360</v>
      </c>
    </row>
    <row r="69" spans="1:33" ht="120" customHeight="1" x14ac:dyDescent="0.2">
      <c r="A69" s="100">
        <v>54</v>
      </c>
      <c r="B69" s="72" t="s">
        <v>220</v>
      </c>
      <c r="C69" s="82" t="s">
        <v>231</v>
      </c>
      <c r="D69" s="96" t="s">
        <v>28</v>
      </c>
      <c r="E69" s="82" t="s">
        <v>230</v>
      </c>
      <c r="F69" s="138" t="s">
        <v>237</v>
      </c>
      <c r="G69" s="256">
        <f t="shared" si="4"/>
        <v>25.992600000000003</v>
      </c>
      <c r="H69" s="173">
        <v>20.793140000000001</v>
      </c>
      <c r="I69" s="173"/>
      <c r="J69" s="153"/>
      <c r="K69" s="248">
        <v>5.1994600000000002</v>
      </c>
      <c r="L69" s="242"/>
      <c r="M69" s="243"/>
      <c r="N69" s="243"/>
      <c r="O69" s="243"/>
      <c r="P69" s="243"/>
      <c r="Q69" s="244"/>
      <c r="R69" s="245"/>
      <c r="S69" s="245"/>
      <c r="T69" s="245"/>
      <c r="U69" s="245"/>
      <c r="V69" s="245"/>
      <c r="W69" s="165">
        <f t="shared" si="5"/>
        <v>25.992600000000003</v>
      </c>
      <c r="X69" s="151">
        <v>20.793140000000001</v>
      </c>
      <c r="Y69" s="151"/>
      <c r="Z69" s="151"/>
      <c r="AA69" s="151">
        <v>5.1994600000000002</v>
      </c>
      <c r="AB69" s="163">
        <f t="shared" si="2"/>
        <v>0</v>
      </c>
      <c r="AC69" s="246"/>
      <c r="AD69" s="246"/>
      <c r="AE69" s="246"/>
      <c r="AF69" s="246"/>
      <c r="AG69" s="46"/>
    </row>
    <row r="70" spans="1:33" ht="213" customHeight="1" x14ac:dyDescent="0.2">
      <c r="A70" s="100">
        <v>55</v>
      </c>
      <c r="B70" s="72" t="s">
        <v>221</v>
      </c>
      <c r="C70" s="82" t="s">
        <v>269</v>
      </c>
      <c r="D70" s="50" t="s">
        <v>267</v>
      </c>
      <c r="E70" s="82" t="s">
        <v>268</v>
      </c>
      <c r="F70" s="138" t="s">
        <v>238</v>
      </c>
      <c r="G70" s="257">
        <f t="shared" si="4"/>
        <v>161.6422</v>
      </c>
      <c r="H70" s="249">
        <v>157.988</v>
      </c>
      <c r="I70" s="173"/>
      <c r="J70" s="154"/>
      <c r="K70" s="173">
        <v>3.6541999999999999</v>
      </c>
      <c r="L70" s="242"/>
      <c r="M70" s="243"/>
      <c r="N70" s="243"/>
      <c r="O70" s="243"/>
      <c r="P70" s="243"/>
      <c r="Q70" s="244"/>
      <c r="R70" s="245"/>
      <c r="S70" s="245"/>
      <c r="T70" s="245"/>
      <c r="U70" s="245"/>
      <c r="V70" s="245"/>
      <c r="W70" s="165">
        <f t="shared" si="5"/>
        <v>157.98719999999997</v>
      </c>
      <c r="X70" s="250">
        <v>134.28899999999999</v>
      </c>
      <c r="Y70" s="151"/>
      <c r="Z70" s="151"/>
      <c r="AA70" s="151">
        <v>23.6982</v>
      </c>
      <c r="AB70" s="163">
        <f t="shared" si="2"/>
        <v>58.805509999999998</v>
      </c>
      <c r="AC70" s="251">
        <v>31.183109999999999</v>
      </c>
      <c r="AD70" s="252">
        <v>23.9682</v>
      </c>
      <c r="AE70" s="246"/>
      <c r="AF70" s="253">
        <v>3.6541999999999999</v>
      </c>
      <c r="AG70" s="57" t="s">
        <v>270</v>
      </c>
    </row>
    <row r="71" spans="1:33" ht="195.75" customHeight="1" x14ac:dyDescent="0.2">
      <c r="A71" s="100">
        <v>56</v>
      </c>
      <c r="B71" s="72" t="s">
        <v>222</v>
      </c>
      <c r="C71" s="82" t="s">
        <v>259</v>
      </c>
      <c r="D71" s="103" t="s">
        <v>258</v>
      </c>
      <c r="E71" s="82" t="s">
        <v>235</v>
      </c>
      <c r="F71" s="138" t="s">
        <v>239</v>
      </c>
      <c r="G71" s="256">
        <f t="shared" si="4"/>
        <v>19.838999999999999</v>
      </c>
      <c r="H71" s="249">
        <v>19.838999999999999</v>
      </c>
      <c r="I71" s="173"/>
      <c r="J71" s="154"/>
      <c r="K71" s="173"/>
      <c r="L71" s="242"/>
      <c r="M71" s="243"/>
      <c r="N71" s="243"/>
      <c r="O71" s="243"/>
      <c r="P71" s="243"/>
      <c r="Q71" s="244"/>
      <c r="R71" s="245"/>
      <c r="S71" s="245"/>
      <c r="T71" s="245"/>
      <c r="U71" s="245"/>
      <c r="V71" s="245"/>
      <c r="W71" s="165">
        <f t="shared" si="5"/>
        <v>2.46</v>
      </c>
      <c r="X71" s="151"/>
      <c r="Y71" s="151"/>
      <c r="Z71" s="151"/>
      <c r="AA71" s="151">
        <v>2.46</v>
      </c>
      <c r="AB71" s="163">
        <f t="shared" si="2"/>
        <v>0</v>
      </c>
      <c r="AC71" s="246"/>
      <c r="AD71" s="246"/>
      <c r="AE71" s="246"/>
      <c r="AF71" s="246"/>
      <c r="AG71" s="46"/>
    </row>
    <row r="72" spans="1:33" ht="101.25" customHeight="1" x14ac:dyDescent="0.2">
      <c r="A72" s="100">
        <v>57</v>
      </c>
      <c r="B72" s="73" t="s">
        <v>223</v>
      </c>
      <c r="C72" s="82" t="s">
        <v>234</v>
      </c>
      <c r="D72" s="96" t="s">
        <v>28</v>
      </c>
      <c r="E72" s="82" t="s">
        <v>233</v>
      </c>
      <c r="F72" s="138" t="s">
        <v>239</v>
      </c>
      <c r="G72" s="255">
        <f t="shared" si="4"/>
        <v>14.01</v>
      </c>
      <c r="H72" s="249">
        <v>14.01</v>
      </c>
      <c r="I72" s="173"/>
      <c r="J72" s="154"/>
      <c r="K72" s="173"/>
      <c r="L72" s="242"/>
      <c r="M72" s="243"/>
      <c r="N72" s="243"/>
      <c r="O72" s="243"/>
      <c r="P72" s="243"/>
      <c r="Q72" s="244"/>
      <c r="R72" s="245"/>
      <c r="S72" s="245"/>
      <c r="T72" s="245"/>
      <c r="U72" s="245"/>
      <c r="V72" s="245"/>
      <c r="W72" s="165">
        <v>0</v>
      </c>
      <c r="X72" s="151"/>
      <c r="Y72" s="151"/>
      <c r="Z72" s="151"/>
      <c r="AA72" s="151">
        <v>0</v>
      </c>
      <c r="AB72" s="163">
        <f t="shared" si="2"/>
        <v>0</v>
      </c>
      <c r="AC72" s="246"/>
      <c r="AD72" s="246"/>
      <c r="AE72" s="246"/>
      <c r="AF72" s="246"/>
      <c r="AG72" s="46"/>
    </row>
    <row r="73" spans="1:33" ht="108.75" customHeight="1" x14ac:dyDescent="0.2">
      <c r="A73" s="141">
        <v>58</v>
      </c>
      <c r="B73" s="74" t="s">
        <v>224</v>
      </c>
      <c r="C73" s="53" t="s">
        <v>305</v>
      </c>
      <c r="D73" s="134" t="s">
        <v>306</v>
      </c>
      <c r="E73" s="53" t="s">
        <v>307</v>
      </c>
      <c r="F73" s="138" t="s">
        <v>240</v>
      </c>
      <c r="G73" s="155">
        <f t="shared" si="4"/>
        <v>375</v>
      </c>
      <c r="H73" s="249">
        <v>251.8125</v>
      </c>
      <c r="I73" s="173">
        <v>44.4375</v>
      </c>
      <c r="J73" s="154"/>
      <c r="K73" s="173">
        <v>78.75</v>
      </c>
      <c r="L73" s="242"/>
      <c r="M73" s="243"/>
      <c r="N73" s="243"/>
      <c r="O73" s="243"/>
      <c r="P73" s="243"/>
      <c r="Q73" s="244"/>
      <c r="R73" s="245"/>
      <c r="S73" s="245"/>
      <c r="T73" s="245"/>
      <c r="U73" s="245"/>
      <c r="V73" s="245"/>
      <c r="W73" s="165">
        <f t="shared" si="5"/>
        <v>14.979799999999999</v>
      </c>
      <c r="X73" s="151"/>
      <c r="Y73" s="151"/>
      <c r="Z73" s="151"/>
      <c r="AA73" s="151">
        <v>14.979799999999999</v>
      </c>
      <c r="AB73" s="163">
        <f t="shared" si="2"/>
        <v>0</v>
      </c>
      <c r="AC73" s="246"/>
      <c r="AD73" s="246"/>
      <c r="AE73" s="246"/>
      <c r="AF73" s="246"/>
      <c r="AG73" s="46"/>
    </row>
    <row r="74" spans="1:33" ht="108.75" customHeight="1" x14ac:dyDescent="0.2">
      <c r="A74" s="100">
        <v>59</v>
      </c>
      <c r="B74" s="75" t="s">
        <v>345</v>
      </c>
      <c r="C74" s="53" t="s">
        <v>305</v>
      </c>
      <c r="D74" s="142" t="s">
        <v>308</v>
      </c>
      <c r="E74" s="53" t="s">
        <v>309</v>
      </c>
      <c r="F74" s="81" t="s">
        <v>62</v>
      </c>
      <c r="G74" s="256">
        <f t="shared" si="4"/>
        <v>375</v>
      </c>
      <c r="H74" s="249">
        <v>251.8125</v>
      </c>
      <c r="I74" s="254">
        <v>44.4375</v>
      </c>
      <c r="J74" s="154"/>
      <c r="K74" s="173">
        <v>78.75</v>
      </c>
      <c r="L74" s="242"/>
      <c r="M74" s="243"/>
      <c r="N74" s="243"/>
      <c r="O74" s="243"/>
      <c r="P74" s="243"/>
      <c r="Q74" s="244"/>
      <c r="R74" s="245"/>
      <c r="S74" s="245"/>
      <c r="T74" s="245"/>
      <c r="U74" s="245"/>
      <c r="V74" s="245"/>
      <c r="W74" s="165">
        <f t="shared" si="5"/>
        <v>14.979799999999999</v>
      </c>
      <c r="X74" s="151"/>
      <c r="Y74" s="151"/>
      <c r="Z74" s="151"/>
      <c r="AA74" s="151">
        <v>14.979799999999999</v>
      </c>
      <c r="AB74" s="163">
        <f t="shared" si="2"/>
        <v>0</v>
      </c>
      <c r="AC74" s="246"/>
      <c r="AD74" s="246"/>
      <c r="AE74" s="246"/>
      <c r="AF74" s="246"/>
      <c r="AG74" s="46"/>
    </row>
    <row r="75" spans="1:33" ht="103.5" customHeight="1" x14ac:dyDescent="0.2">
      <c r="A75" s="100">
        <v>60</v>
      </c>
      <c r="B75" s="76" t="s">
        <v>346</v>
      </c>
      <c r="C75" s="82" t="s">
        <v>327</v>
      </c>
      <c r="D75" s="97" t="s">
        <v>298</v>
      </c>
      <c r="E75" s="82" t="s">
        <v>232</v>
      </c>
      <c r="F75" s="138" t="s">
        <v>56</v>
      </c>
      <c r="G75" s="257">
        <f t="shared" si="4"/>
        <v>18.04815</v>
      </c>
      <c r="H75" s="249">
        <v>14.43852</v>
      </c>
      <c r="I75" s="173"/>
      <c r="J75" s="154"/>
      <c r="K75" s="173">
        <v>3.6096300000000001</v>
      </c>
      <c r="L75" s="242"/>
      <c r="M75" s="243"/>
      <c r="N75" s="243"/>
      <c r="O75" s="243"/>
      <c r="P75" s="243"/>
      <c r="Q75" s="244"/>
      <c r="R75" s="245"/>
      <c r="S75" s="245"/>
      <c r="T75" s="245"/>
      <c r="U75" s="245"/>
      <c r="V75" s="245"/>
      <c r="W75" s="165">
        <f t="shared" si="5"/>
        <v>3.6440000000000001</v>
      </c>
      <c r="X75" s="151"/>
      <c r="Y75" s="151"/>
      <c r="Z75" s="151">
        <v>2.9140000000000001</v>
      </c>
      <c r="AA75" s="151">
        <v>0.73</v>
      </c>
      <c r="AB75" s="163">
        <f t="shared" si="2"/>
        <v>7.673</v>
      </c>
      <c r="AC75" s="246"/>
      <c r="AD75" s="246"/>
      <c r="AE75" s="246">
        <v>6.1390000000000002</v>
      </c>
      <c r="AF75" s="246">
        <v>1.534</v>
      </c>
      <c r="AG75" s="46"/>
    </row>
    <row r="76" spans="1:33" ht="245.25" customHeight="1" x14ac:dyDescent="0.2">
      <c r="A76" s="141">
        <v>61</v>
      </c>
      <c r="B76" s="77" t="s">
        <v>347</v>
      </c>
      <c r="C76" s="82" t="s">
        <v>293</v>
      </c>
      <c r="D76" s="97" t="s">
        <v>294</v>
      </c>
      <c r="E76" s="82" t="s">
        <v>226</v>
      </c>
      <c r="F76" s="138" t="s">
        <v>56</v>
      </c>
      <c r="G76" s="257">
        <f t="shared" si="4"/>
        <v>66.853359999999995</v>
      </c>
      <c r="H76" s="249">
        <v>51.477080000000001</v>
      </c>
      <c r="I76" s="254"/>
      <c r="J76" s="154"/>
      <c r="K76" s="173">
        <v>15.37628</v>
      </c>
      <c r="L76" s="242"/>
      <c r="M76" s="243"/>
      <c r="N76" s="243"/>
      <c r="O76" s="243"/>
      <c r="P76" s="243"/>
      <c r="Q76" s="244"/>
      <c r="R76" s="245"/>
      <c r="S76" s="245"/>
      <c r="T76" s="245"/>
      <c r="U76" s="245"/>
      <c r="V76" s="245"/>
      <c r="W76" s="165">
        <f t="shared" si="5"/>
        <v>24.067160000000001</v>
      </c>
      <c r="X76" s="151">
        <v>18.53171</v>
      </c>
      <c r="Y76" s="151"/>
      <c r="Z76" s="151"/>
      <c r="AA76" s="151">
        <v>5.53545</v>
      </c>
      <c r="AB76" s="163">
        <f t="shared" si="2"/>
        <v>0</v>
      </c>
      <c r="AC76" s="246"/>
      <c r="AD76" s="246"/>
      <c r="AE76" s="246"/>
      <c r="AF76" s="246"/>
      <c r="AG76" s="46"/>
    </row>
    <row r="77" spans="1:33" ht="211.5" customHeight="1" x14ac:dyDescent="0.2">
      <c r="A77" s="100">
        <v>62</v>
      </c>
      <c r="B77" s="78" t="s">
        <v>348</v>
      </c>
      <c r="C77" s="82" t="s">
        <v>227</v>
      </c>
      <c r="D77" s="103" t="s">
        <v>262</v>
      </c>
      <c r="E77" s="82" t="s">
        <v>263</v>
      </c>
      <c r="F77" s="138" t="s">
        <v>241</v>
      </c>
      <c r="G77" s="257">
        <f t="shared" si="4"/>
        <v>9.5230700000000006</v>
      </c>
      <c r="H77" s="258">
        <v>8.5850000000000009</v>
      </c>
      <c r="I77" s="258">
        <v>0.93806999999999996</v>
      </c>
      <c r="J77" s="154"/>
      <c r="K77" s="254"/>
      <c r="L77" s="242"/>
      <c r="M77" s="243"/>
      <c r="N77" s="243"/>
      <c r="O77" s="243"/>
      <c r="P77" s="243"/>
      <c r="Q77" s="244"/>
      <c r="R77" s="245"/>
      <c r="S77" s="245"/>
      <c r="T77" s="245"/>
      <c r="U77" s="245"/>
      <c r="V77" s="245"/>
      <c r="W77" s="165">
        <f t="shared" si="5"/>
        <v>9.5230700000000006</v>
      </c>
      <c r="X77" s="151">
        <v>8.5850000000000009</v>
      </c>
      <c r="Y77" s="151">
        <v>0.93806999999999996</v>
      </c>
      <c r="Z77" s="151"/>
      <c r="AA77" s="151"/>
      <c r="AB77" s="163">
        <f t="shared" si="2"/>
        <v>0</v>
      </c>
      <c r="AC77" s="246"/>
      <c r="AD77" s="246"/>
      <c r="AE77" s="246"/>
      <c r="AF77" s="246"/>
      <c r="AG77" s="46"/>
    </row>
    <row r="78" spans="1:33" ht="172.5" customHeight="1" x14ac:dyDescent="0.2">
      <c r="A78" s="100">
        <v>63</v>
      </c>
      <c r="B78" s="72" t="s">
        <v>349</v>
      </c>
      <c r="C78" s="82" t="s">
        <v>337</v>
      </c>
      <c r="D78" s="96" t="s">
        <v>28</v>
      </c>
      <c r="E78" s="82" t="s">
        <v>338</v>
      </c>
      <c r="F78" s="138" t="s">
        <v>339</v>
      </c>
      <c r="G78" s="257">
        <f t="shared" si="4"/>
        <v>2.9431399999999996</v>
      </c>
      <c r="H78" s="258">
        <v>2.5016699999999998</v>
      </c>
      <c r="I78" s="258">
        <v>0.44146999999999997</v>
      </c>
      <c r="J78" s="154"/>
      <c r="K78" s="173"/>
      <c r="L78" s="242"/>
      <c r="M78" s="243"/>
      <c r="N78" s="243"/>
      <c r="O78" s="243"/>
      <c r="P78" s="243"/>
      <c r="Q78" s="244"/>
      <c r="R78" s="245"/>
      <c r="S78" s="245"/>
      <c r="T78" s="245"/>
      <c r="U78" s="245"/>
      <c r="V78" s="245"/>
      <c r="W78" s="165">
        <f t="shared" si="5"/>
        <v>2.9431399999999996</v>
      </c>
      <c r="X78" s="151">
        <v>2.5016699999999998</v>
      </c>
      <c r="Y78" s="151">
        <v>0.44146999999999997</v>
      </c>
      <c r="Z78" s="151"/>
      <c r="AA78" s="151"/>
      <c r="AB78" s="163">
        <f t="shared" si="2"/>
        <v>0</v>
      </c>
      <c r="AC78" s="246"/>
      <c r="AD78" s="246"/>
      <c r="AE78" s="246"/>
      <c r="AF78" s="246"/>
      <c r="AG78" s="46"/>
    </row>
    <row r="79" spans="1:33" ht="138" customHeight="1" x14ac:dyDescent="0.2">
      <c r="A79" s="139">
        <v>64</v>
      </c>
      <c r="B79" s="76" t="s">
        <v>225</v>
      </c>
      <c r="C79" s="82" t="s">
        <v>328</v>
      </c>
      <c r="D79" s="96" t="s">
        <v>310</v>
      </c>
      <c r="E79" s="82" t="s">
        <v>311</v>
      </c>
      <c r="F79" s="82" t="s">
        <v>62</v>
      </c>
      <c r="G79" s="257">
        <f t="shared" si="4"/>
        <v>724.40481999999997</v>
      </c>
      <c r="H79" s="249"/>
      <c r="I79" s="258">
        <v>724.40481999999997</v>
      </c>
      <c r="J79" s="249"/>
      <c r="K79" s="152"/>
      <c r="L79" s="242"/>
      <c r="M79" s="243"/>
      <c r="N79" s="243"/>
      <c r="O79" s="243"/>
      <c r="P79" s="243"/>
      <c r="Q79" s="244"/>
      <c r="R79" s="245"/>
      <c r="S79" s="245"/>
      <c r="T79" s="245"/>
      <c r="U79" s="245"/>
      <c r="V79" s="245"/>
      <c r="W79" s="165">
        <f t="shared" si="5"/>
        <v>724.40481999999997</v>
      </c>
      <c r="X79" s="151"/>
      <c r="Y79" s="151">
        <v>724.40481999999997</v>
      </c>
      <c r="Z79" s="151"/>
      <c r="AA79" s="151"/>
      <c r="AB79" s="163">
        <f t="shared" si="2"/>
        <v>0</v>
      </c>
      <c r="AC79" s="246"/>
      <c r="AD79" s="246"/>
      <c r="AE79" s="246"/>
      <c r="AF79" s="246"/>
      <c r="AG79" s="46"/>
    </row>
    <row r="80" spans="1:33" ht="20.25" customHeight="1" x14ac:dyDescent="0.2">
      <c r="B80" s="291" t="s">
        <v>9</v>
      </c>
      <c r="C80" s="291"/>
      <c r="D80" s="291"/>
      <c r="E80" s="291"/>
      <c r="F80" s="291"/>
      <c r="G80" s="291"/>
      <c r="H80" s="291"/>
      <c r="I80" s="291"/>
      <c r="J80" s="291"/>
      <c r="K80" s="292"/>
      <c r="L80" s="4" t="e">
        <f>#REF!+#REF!+#REF!+#REF!</f>
        <v>#REF!</v>
      </c>
      <c r="M80" s="4" t="e">
        <f>#REF!+#REF!+#REF!+#REF!</f>
        <v>#REF!</v>
      </c>
      <c r="N80" s="4" t="e">
        <f>#REF!+#REF!+#REF!+#REF!</f>
        <v>#REF!</v>
      </c>
      <c r="O80" s="4" t="e">
        <f>#REF!+#REF!+#REF!+#REF!</f>
        <v>#REF!</v>
      </c>
      <c r="P80" s="4" t="e">
        <f>#REF!+#REF!+#REF!+#REF!</f>
        <v>#REF!</v>
      </c>
      <c r="Q80" s="3">
        <f>SUM(Q16:Q79)</f>
        <v>2116.1680800000004</v>
      </c>
      <c r="R80" s="3">
        <f t="shared" ref="R80:AF80" si="7">SUM(R16:R79)</f>
        <v>1235.6590200000001</v>
      </c>
      <c r="S80" s="3">
        <f t="shared" si="7"/>
        <v>513.42828400000008</v>
      </c>
      <c r="T80" s="3">
        <f t="shared" si="7"/>
        <v>184.24991599999998</v>
      </c>
      <c r="U80" s="3">
        <f t="shared" si="7"/>
        <v>350.95637000000005</v>
      </c>
      <c r="V80" s="3">
        <f t="shared" si="7"/>
        <v>66.021199999999993</v>
      </c>
      <c r="W80" s="3">
        <f t="shared" si="7"/>
        <v>6026.7476799999986</v>
      </c>
      <c r="X80" s="3">
        <f t="shared" si="7"/>
        <v>1291.57305</v>
      </c>
      <c r="Y80" s="3">
        <f t="shared" si="7"/>
        <v>3298.9537200000004</v>
      </c>
      <c r="Z80" s="3">
        <f t="shared" si="7"/>
        <v>121.54260999999998</v>
      </c>
      <c r="AA80" s="3">
        <f t="shared" si="7"/>
        <v>1314.6783000000005</v>
      </c>
      <c r="AB80" s="3">
        <f t="shared" si="7"/>
        <v>2870.9757300000001</v>
      </c>
      <c r="AC80" s="3">
        <f t="shared" si="7"/>
        <v>629.81086000000005</v>
      </c>
      <c r="AD80" s="3">
        <f t="shared" si="7"/>
        <v>1356.1712000000002</v>
      </c>
      <c r="AE80" s="3">
        <f t="shared" si="7"/>
        <v>6.1390000000000002</v>
      </c>
      <c r="AF80" s="3">
        <f t="shared" si="7"/>
        <v>878.85467000000006</v>
      </c>
      <c r="AG80" s="3"/>
    </row>
    <row r="81" spans="2:33" ht="12.75" hidden="1" customHeight="1" x14ac:dyDescent="0.2">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row>
    <row r="82" spans="2:33" x14ac:dyDescent="0.2">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row>
    <row r="83" spans="2:33" ht="18.75" x14ac:dyDescent="0.2">
      <c r="B83" s="44" t="s">
        <v>76</v>
      </c>
      <c r="G83" s="12">
        <f t="shared" ref="G83:Q83" si="8">SUM(G16:G79)</f>
        <v>21116.594529999995</v>
      </c>
      <c r="H83" s="12">
        <f t="shared" si="8"/>
        <v>6233.4481799999985</v>
      </c>
      <c r="I83" s="12">
        <f t="shared" si="8"/>
        <v>9517.6413499999981</v>
      </c>
      <c r="J83" s="12">
        <f t="shared" si="8"/>
        <v>345.79101999999995</v>
      </c>
      <c r="K83" s="12">
        <f t="shared" si="8"/>
        <v>5019.7139800000004</v>
      </c>
      <c r="L83" s="12">
        <f t="shared" si="8"/>
        <v>248.39</v>
      </c>
      <c r="M83" s="12">
        <f t="shared" si="8"/>
        <v>0</v>
      </c>
      <c r="N83" s="12">
        <f t="shared" si="8"/>
        <v>142.75</v>
      </c>
      <c r="O83" s="12">
        <f t="shared" si="8"/>
        <v>0</v>
      </c>
      <c r="P83" s="12">
        <f t="shared" si="8"/>
        <v>35.64</v>
      </c>
      <c r="Q83" s="12">
        <f t="shared" si="8"/>
        <v>2116.1680800000004</v>
      </c>
      <c r="R83" s="12">
        <f t="shared" ref="R83:AF83" si="9">SUM(R16:R79)</f>
        <v>1235.6590200000001</v>
      </c>
      <c r="S83" s="12">
        <f t="shared" si="9"/>
        <v>513.42828400000008</v>
      </c>
      <c r="T83" s="12">
        <f t="shared" si="9"/>
        <v>184.24991599999998</v>
      </c>
      <c r="U83" s="12">
        <f t="shared" si="9"/>
        <v>350.95637000000005</v>
      </c>
      <c r="V83" s="12">
        <f t="shared" si="9"/>
        <v>66.021199999999993</v>
      </c>
      <c r="W83" s="12">
        <f t="shared" si="9"/>
        <v>6026.7476799999986</v>
      </c>
      <c r="X83" s="12">
        <f t="shared" si="9"/>
        <v>1291.57305</v>
      </c>
      <c r="Y83" s="12">
        <f t="shared" si="9"/>
        <v>3298.9537200000004</v>
      </c>
      <c r="Z83" s="12">
        <f t="shared" si="9"/>
        <v>121.54260999999998</v>
      </c>
      <c r="AA83" s="12">
        <f t="shared" si="9"/>
        <v>1314.6783000000005</v>
      </c>
      <c r="AB83" s="12">
        <f t="shared" si="9"/>
        <v>2870.9757300000001</v>
      </c>
      <c r="AC83" s="12">
        <f t="shared" si="9"/>
        <v>629.81086000000005</v>
      </c>
      <c r="AD83" s="12">
        <f t="shared" si="9"/>
        <v>1356.1712000000002</v>
      </c>
      <c r="AE83" s="12">
        <f t="shared" si="9"/>
        <v>6.1390000000000002</v>
      </c>
      <c r="AF83" s="12">
        <f t="shared" si="9"/>
        <v>878.85467000000006</v>
      </c>
    </row>
    <row r="84" spans="2:33" ht="18.75" x14ac:dyDescent="0.3">
      <c r="B84" s="20" t="s">
        <v>371</v>
      </c>
      <c r="C84" s="20"/>
      <c r="G84" s="56">
        <f>SUM(H83:K83)</f>
        <v>21116.594529999998</v>
      </c>
      <c r="H84" s="12"/>
      <c r="I84" s="12"/>
      <c r="J84" s="12"/>
      <c r="K84" s="12"/>
    </row>
    <row r="85" spans="2:33" ht="18.75" x14ac:dyDescent="0.3">
      <c r="B85" s="20" t="s">
        <v>372</v>
      </c>
      <c r="C85" s="20"/>
    </row>
    <row r="86" spans="2:33" ht="18.75" x14ac:dyDescent="0.3">
      <c r="B86" s="20" t="s">
        <v>373</v>
      </c>
      <c r="C86" s="20"/>
    </row>
    <row r="87" spans="2:33" ht="18.75" x14ac:dyDescent="0.3">
      <c r="B87" s="20" t="s">
        <v>374</v>
      </c>
      <c r="C87" s="20"/>
    </row>
    <row r="88" spans="2:33" ht="18.75" x14ac:dyDescent="0.3">
      <c r="B88" s="20"/>
      <c r="C88" s="20"/>
    </row>
    <row r="89" spans="2:33" ht="16.5" x14ac:dyDescent="0.25">
      <c r="B89" s="263" t="s">
        <v>378</v>
      </c>
      <c r="C89" s="263"/>
      <c r="D89" s="146"/>
    </row>
    <row r="90" spans="2:33" x14ac:dyDescent="0.2">
      <c r="B90" s="143"/>
      <c r="C90" s="143"/>
      <c r="D90" s="143"/>
    </row>
    <row r="91" spans="2:33" x14ac:dyDescent="0.2">
      <c r="B91" s="143"/>
      <c r="C91" s="143"/>
      <c r="D91" s="143"/>
    </row>
    <row r="92" spans="2:33" x14ac:dyDescent="0.2">
      <c r="B92" s="143"/>
      <c r="C92" s="143"/>
      <c r="D92" s="143"/>
    </row>
    <row r="93" spans="2:33" x14ac:dyDescent="0.2">
      <c r="B93" s="143"/>
      <c r="C93" s="143"/>
      <c r="D93" s="143"/>
    </row>
    <row r="94" spans="2:33" x14ac:dyDescent="0.2">
      <c r="B94" s="143"/>
      <c r="C94" s="143"/>
      <c r="D94" s="143"/>
    </row>
    <row r="95" spans="2:33" x14ac:dyDescent="0.2">
      <c r="B95" s="143"/>
      <c r="C95" s="143"/>
      <c r="D95" s="143"/>
    </row>
    <row r="96" spans="2:33" x14ac:dyDescent="0.2">
      <c r="B96" s="143"/>
      <c r="C96" s="143"/>
      <c r="D96" s="143"/>
    </row>
    <row r="97" spans="2:4" x14ac:dyDescent="0.2">
      <c r="B97" s="143"/>
      <c r="C97" s="143"/>
      <c r="D97" s="143"/>
    </row>
    <row r="98" spans="2:4" x14ac:dyDescent="0.2">
      <c r="B98" s="143"/>
      <c r="C98" s="143"/>
      <c r="D98" s="143"/>
    </row>
    <row r="99" spans="2:4" x14ac:dyDescent="0.2">
      <c r="B99" s="143"/>
      <c r="C99" s="143"/>
      <c r="D99" s="143"/>
    </row>
    <row r="100" spans="2:4" x14ac:dyDescent="0.2">
      <c r="B100" s="143"/>
      <c r="C100" s="143"/>
      <c r="D100" s="143"/>
    </row>
    <row r="101" spans="2:4" x14ac:dyDescent="0.2">
      <c r="B101" s="143"/>
      <c r="C101" s="143"/>
      <c r="D101" s="143"/>
    </row>
    <row r="102" spans="2:4" x14ac:dyDescent="0.2">
      <c r="B102" s="143"/>
      <c r="C102" s="143"/>
      <c r="D102" s="143"/>
    </row>
    <row r="103" spans="2:4" x14ac:dyDescent="0.2">
      <c r="B103" s="143"/>
      <c r="C103" s="143"/>
      <c r="D103" s="143"/>
    </row>
    <row r="104" spans="2:4" x14ac:dyDescent="0.2">
      <c r="B104" s="143"/>
      <c r="C104" s="143"/>
      <c r="D104" s="143"/>
    </row>
    <row r="105" spans="2:4" x14ac:dyDescent="0.2">
      <c r="B105" s="143"/>
      <c r="C105" s="143"/>
      <c r="D105" s="143"/>
    </row>
    <row r="106" spans="2:4" x14ac:dyDescent="0.2">
      <c r="B106" s="143"/>
      <c r="C106" s="143"/>
      <c r="D106" s="143"/>
    </row>
    <row r="107" spans="2:4" x14ac:dyDescent="0.2">
      <c r="B107" s="143"/>
      <c r="C107" s="143"/>
      <c r="D107" s="143"/>
    </row>
    <row r="117" spans="2:7" x14ac:dyDescent="0.2">
      <c r="B117" s="143"/>
      <c r="C117" s="143"/>
    </row>
    <row r="118" spans="2:7" x14ac:dyDescent="0.2">
      <c r="B118" s="143"/>
      <c r="C118" s="143"/>
    </row>
    <row r="119" spans="2:7" x14ac:dyDescent="0.2">
      <c r="B119" s="143"/>
      <c r="C119" s="143"/>
    </row>
    <row r="120" spans="2:7" x14ac:dyDescent="0.2">
      <c r="B120" s="143"/>
      <c r="C120" s="143"/>
      <c r="F120" s="86" t="s">
        <v>77</v>
      </c>
      <c r="G120" s="86" t="s">
        <v>78</v>
      </c>
    </row>
    <row r="121" spans="2:7" x14ac:dyDescent="0.2">
      <c r="B121" s="143"/>
      <c r="C121" s="143"/>
    </row>
    <row r="122" spans="2:7" x14ac:dyDescent="0.2">
      <c r="B122" s="143"/>
      <c r="C122" s="143"/>
    </row>
    <row r="123" spans="2:7" x14ac:dyDescent="0.2">
      <c r="B123" s="143"/>
      <c r="C123" s="143"/>
    </row>
    <row r="124" spans="2:7" x14ac:dyDescent="0.2">
      <c r="B124" s="143"/>
      <c r="C124" s="143"/>
    </row>
    <row r="125" spans="2:7" x14ac:dyDescent="0.2">
      <c r="B125" s="143"/>
      <c r="C125" s="143"/>
    </row>
    <row r="126" spans="2:7" x14ac:dyDescent="0.2">
      <c r="B126" s="143"/>
      <c r="C126" s="143"/>
    </row>
    <row r="127" spans="2:7" x14ac:dyDescent="0.2">
      <c r="B127" s="143"/>
      <c r="C127" s="143"/>
    </row>
    <row r="128" spans="2:7" x14ac:dyDescent="0.2">
      <c r="B128" s="143"/>
      <c r="C128" s="143"/>
    </row>
    <row r="129" spans="2:4" x14ac:dyDescent="0.2">
      <c r="B129" s="143"/>
      <c r="C129" s="143"/>
    </row>
    <row r="130" spans="2:4" x14ac:dyDescent="0.2">
      <c r="B130" s="143"/>
      <c r="C130" s="143"/>
    </row>
    <row r="131" spans="2:4" x14ac:dyDescent="0.2">
      <c r="B131" s="143"/>
      <c r="C131" s="143"/>
    </row>
    <row r="132" spans="2:4" x14ac:dyDescent="0.2">
      <c r="B132" s="143"/>
      <c r="C132" s="143"/>
    </row>
    <row r="133" spans="2:4" x14ac:dyDescent="0.2">
      <c r="B133" s="143"/>
      <c r="C133" s="143"/>
    </row>
    <row r="134" spans="2:4" x14ac:dyDescent="0.2">
      <c r="B134" s="143"/>
      <c r="C134" s="143"/>
    </row>
    <row r="135" spans="2:4" x14ac:dyDescent="0.2">
      <c r="B135" s="143"/>
      <c r="C135" s="143"/>
    </row>
    <row r="136" spans="2:4" x14ac:dyDescent="0.2">
      <c r="B136" s="143"/>
      <c r="C136" s="143"/>
    </row>
    <row r="137" spans="2:4" x14ac:dyDescent="0.2">
      <c r="B137" s="143"/>
      <c r="C137" s="143"/>
    </row>
    <row r="138" spans="2:4" x14ac:dyDescent="0.2">
      <c r="B138" s="143"/>
      <c r="C138" s="143"/>
    </row>
    <row r="140" spans="2:4" ht="15.75" x14ac:dyDescent="0.25">
      <c r="B140" s="21" t="s">
        <v>375</v>
      </c>
    </row>
    <row r="142" spans="2:4" x14ac:dyDescent="0.2">
      <c r="B142" s="143"/>
      <c r="C142" s="143"/>
      <c r="D142" s="143"/>
    </row>
    <row r="143" spans="2:4" x14ac:dyDescent="0.2">
      <c r="B143" s="143"/>
      <c r="C143" s="143"/>
      <c r="D143" s="143"/>
    </row>
    <row r="144" spans="2:4" x14ac:dyDescent="0.2">
      <c r="B144" s="143"/>
      <c r="C144" s="143"/>
      <c r="D144" s="143"/>
    </row>
    <row r="145" spans="2:4" x14ac:dyDescent="0.2">
      <c r="B145" s="143"/>
      <c r="C145" s="143"/>
      <c r="D145" s="143"/>
    </row>
    <row r="146" spans="2:4" x14ac:dyDescent="0.2">
      <c r="B146" s="143"/>
      <c r="C146" s="143"/>
      <c r="D146" s="143"/>
    </row>
  </sheetData>
  <mergeCells count="26">
    <mergeCell ref="AH42:AH52"/>
    <mergeCell ref="B81:AG82"/>
    <mergeCell ref="M14:P14"/>
    <mergeCell ref="B80:K80"/>
    <mergeCell ref="AG14:AG15"/>
    <mergeCell ref="D13:D15"/>
    <mergeCell ref="F13:F15"/>
    <mergeCell ref="W13:AA13"/>
    <mergeCell ref="W14:AA14"/>
    <mergeCell ref="AB14:AF14"/>
    <mergeCell ref="C13:C15"/>
    <mergeCell ref="Q14:V14"/>
    <mergeCell ref="Q13:V13"/>
    <mergeCell ref="E13:E15"/>
    <mergeCell ref="B89:C89"/>
    <mergeCell ref="G4:K4"/>
    <mergeCell ref="G5:K5"/>
    <mergeCell ref="B9:I9"/>
    <mergeCell ref="B13:B15"/>
    <mergeCell ref="G13:G15"/>
    <mergeCell ref="H14:H15"/>
    <mergeCell ref="I14:I15"/>
    <mergeCell ref="K14:K15"/>
    <mergeCell ref="B10:P11"/>
    <mergeCell ref="J14:J15"/>
    <mergeCell ref="L13:P13"/>
  </mergeCells>
  <pageMargins left="0.23622047244094491" right="0.23622047244094491" top="0.74803149606299213" bottom="0.74803149606299213" header="0.31496062992125984" footer="0.31496062992125984"/>
  <pageSetup paperSize="8" scale="3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0"/>
  <sheetViews>
    <sheetView topLeftCell="A42" workbookViewId="0">
      <selection activeCell="H43" sqref="H43"/>
    </sheetView>
  </sheetViews>
  <sheetFormatPr defaultRowHeight="12.75" x14ac:dyDescent="0.2"/>
  <sheetData>
    <row r="2" spans="1:2" x14ac:dyDescent="0.2">
      <c r="A2" t="s">
        <v>376</v>
      </c>
    </row>
    <row r="4" spans="1:2" ht="25.5" x14ac:dyDescent="0.2">
      <c r="A4" s="261" t="s">
        <v>203</v>
      </c>
      <c r="B4">
        <v>22</v>
      </c>
    </row>
    <row r="5" spans="1:2" ht="38.25" x14ac:dyDescent="0.2">
      <c r="A5" s="261" t="s">
        <v>377</v>
      </c>
      <c r="B5">
        <v>23</v>
      </c>
    </row>
    <row r="6" spans="1:2" x14ac:dyDescent="0.2">
      <c r="A6" t="s">
        <v>205</v>
      </c>
      <c r="B6">
        <v>16</v>
      </c>
    </row>
    <row r="7" spans="1:2" ht="38.25" x14ac:dyDescent="0.2">
      <c r="A7" s="261" t="s">
        <v>206</v>
      </c>
      <c r="B7">
        <v>3</v>
      </c>
    </row>
    <row r="10" spans="1:2" x14ac:dyDescent="0.2">
      <c r="A10" s="13" t="s">
        <v>79</v>
      </c>
      <c r="B10" s="17">
        <v>12</v>
      </c>
    </row>
    <row r="11" spans="1:2" ht="76.5" x14ac:dyDescent="0.2">
      <c r="A11" s="18" t="s">
        <v>80</v>
      </c>
      <c r="B11" s="262">
        <v>12</v>
      </c>
    </row>
    <row r="12" spans="1:2" x14ac:dyDescent="0.2">
      <c r="A12" s="13" t="s">
        <v>81</v>
      </c>
      <c r="B12" s="262">
        <v>10</v>
      </c>
    </row>
    <row r="13" spans="1:2" x14ac:dyDescent="0.2">
      <c r="A13" s="13" t="s">
        <v>82</v>
      </c>
      <c r="B13" s="262">
        <v>11</v>
      </c>
    </row>
    <row r="14" spans="1:2" x14ac:dyDescent="0.2">
      <c r="A14" s="13" t="s">
        <v>83</v>
      </c>
      <c r="B14" s="262">
        <v>2</v>
      </c>
    </row>
    <row r="15" spans="1:2" x14ac:dyDescent="0.2">
      <c r="A15" s="13" t="s">
        <v>84</v>
      </c>
      <c r="B15" s="262">
        <v>6</v>
      </c>
    </row>
    <row r="16" spans="1:2" x14ac:dyDescent="0.2">
      <c r="A16" s="13" t="s">
        <v>85</v>
      </c>
      <c r="B16" s="262">
        <v>6</v>
      </c>
    </row>
    <row r="17" spans="1:3" x14ac:dyDescent="0.2">
      <c r="A17" s="13" t="s">
        <v>86</v>
      </c>
      <c r="B17" s="262">
        <v>1</v>
      </c>
    </row>
    <row r="18" spans="1:3" x14ac:dyDescent="0.2">
      <c r="A18" s="13" t="s">
        <v>87</v>
      </c>
      <c r="B18" s="262">
        <v>3</v>
      </c>
    </row>
    <row r="19" spans="1:3" x14ac:dyDescent="0.2">
      <c r="A19" s="13" t="s">
        <v>88</v>
      </c>
      <c r="B19" s="262">
        <v>1</v>
      </c>
    </row>
    <row r="20" spans="1:3" x14ac:dyDescent="0.2">
      <c r="A20" s="13" t="s">
        <v>89</v>
      </c>
      <c r="B20" s="262">
        <v>0</v>
      </c>
    </row>
    <row r="21" spans="1:3" x14ac:dyDescent="0.2">
      <c r="B21">
        <f>SUM(B10:B20)</f>
        <v>64</v>
      </c>
    </row>
    <row r="23" spans="1:3" ht="79.150000000000006" customHeight="1" x14ac:dyDescent="0.2">
      <c r="A23" s="316" t="s">
        <v>379</v>
      </c>
      <c r="B23" s="316"/>
      <c r="C23" s="261"/>
    </row>
    <row r="25" spans="1:3" ht="63.75" x14ac:dyDescent="0.2">
      <c r="A25" s="5" t="s">
        <v>95</v>
      </c>
      <c r="B25">
        <v>62.5</v>
      </c>
    </row>
    <row r="26" spans="1:3" ht="51" x14ac:dyDescent="0.2">
      <c r="A26" s="5" t="s">
        <v>380</v>
      </c>
      <c r="B26">
        <v>37.5</v>
      </c>
    </row>
    <row r="28" spans="1:3" x14ac:dyDescent="0.2">
      <c r="A28" s="11" t="s">
        <v>381</v>
      </c>
    </row>
    <row r="30" spans="1:3" x14ac:dyDescent="0.2">
      <c r="A30" s="11" t="s">
        <v>382</v>
      </c>
      <c r="B30">
        <v>4640</v>
      </c>
    </row>
    <row r="31" spans="1:3" x14ac:dyDescent="0.2">
      <c r="A31" s="11" t="s">
        <v>383</v>
      </c>
      <c r="B31">
        <v>15100</v>
      </c>
    </row>
    <row r="32" spans="1:3" x14ac:dyDescent="0.2">
      <c r="A32" s="11" t="s">
        <v>384</v>
      </c>
      <c r="B32">
        <v>1510</v>
      </c>
    </row>
    <row r="33" spans="1:3" x14ac:dyDescent="0.2">
      <c r="B33">
        <f>SUM(B30:B32)</f>
        <v>21250</v>
      </c>
    </row>
    <row r="39" spans="1:3" x14ac:dyDescent="0.2">
      <c r="A39" s="13" t="s">
        <v>79</v>
      </c>
      <c r="B39" s="17">
        <v>12</v>
      </c>
      <c r="C39" s="43">
        <f t="shared" ref="C39:C49" si="0">B39*100/64</f>
        <v>18.75</v>
      </c>
    </row>
    <row r="40" spans="1:3" ht="76.5" x14ac:dyDescent="0.2">
      <c r="A40" s="18" t="s">
        <v>80</v>
      </c>
      <c r="B40" s="262">
        <v>12</v>
      </c>
      <c r="C40" s="43">
        <f t="shared" si="0"/>
        <v>18.75</v>
      </c>
    </row>
    <row r="41" spans="1:3" x14ac:dyDescent="0.2">
      <c r="A41" s="13" t="s">
        <v>81</v>
      </c>
      <c r="B41" s="262">
        <v>10</v>
      </c>
      <c r="C41" s="43">
        <f t="shared" si="0"/>
        <v>15.625</v>
      </c>
    </row>
    <row r="42" spans="1:3" x14ac:dyDescent="0.2">
      <c r="A42" s="13" t="s">
        <v>82</v>
      </c>
      <c r="B42" s="262">
        <v>11</v>
      </c>
      <c r="C42" s="43">
        <f t="shared" si="0"/>
        <v>17.1875</v>
      </c>
    </row>
    <row r="43" spans="1:3" x14ac:dyDescent="0.2">
      <c r="A43" s="13" t="s">
        <v>83</v>
      </c>
      <c r="B43" s="262">
        <v>2</v>
      </c>
      <c r="C43" s="43">
        <f t="shared" si="0"/>
        <v>3.125</v>
      </c>
    </row>
    <row r="44" spans="1:3" x14ac:dyDescent="0.2">
      <c r="A44" s="13" t="s">
        <v>84</v>
      </c>
      <c r="B44" s="262">
        <v>6</v>
      </c>
      <c r="C44" s="43">
        <f t="shared" si="0"/>
        <v>9.375</v>
      </c>
    </row>
    <row r="45" spans="1:3" x14ac:dyDescent="0.2">
      <c r="A45" s="13" t="s">
        <v>85</v>
      </c>
      <c r="B45" s="262">
        <v>6</v>
      </c>
      <c r="C45" s="43">
        <f t="shared" si="0"/>
        <v>9.375</v>
      </c>
    </row>
    <row r="46" spans="1:3" x14ac:dyDescent="0.2">
      <c r="A46" s="13" t="s">
        <v>86</v>
      </c>
      <c r="B46" s="262">
        <v>1</v>
      </c>
      <c r="C46" s="43">
        <f t="shared" si="0"/>
        <v>1.5625</v>
      </c>
    </row>
    <row r="47" spans="1:3" x14ac:dyDescent="0.2">
      <c r="A47" s="13" t="s">
        <v>87</v>
      </c>
      <c r="B47" s="262">
        <v>3</v>
      </c>
      <c r="C47" s="43">
        <f t="shared" si="0"/>
        <v>4.6875</v>
      </c>
    </row>
    <row r="48" spans="1:3" x14ac:dyDescent="0.2">
      <c r="A48" s="13" t="s">
        <v>88</v>
      </c>
      <c r="B48" s="262">
        <v>1</v>
      </c>
      <c r="C48" s="43">
        <f t="shared" si="0"/>
        <v>1.5625</v>
      </c>
    </row>
    <row r="49" spans="1:3" x14ac:dyDescent="0.2">
      <c r="A49" s="13" t="s">
        <v>89</v>
      </c>
      <c r="B49" s="262">
        <v>0</v>
      </c>
      <c r="C49" s="43">
        <f t="shared" si="0"/>
        <v>0</v>
      </c>
    </row>
    <row r="50" spans="1:3" x14ac:dyDescent="0.2">
      <c r="C50" s="43">
        <f>SUM(C39:C49)</f>
        <v>100</v>
      </c>
    </row>
  </sheetData>
  <mergeCells count="1">
    <mergeCell ref="A23:B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6"/>
  <sheetViews>
    <sheetView topLeftCell="B62" workbookViewId="0">
      <selection activeCell="M3" sqref="M3"/>
    </sheetView>
  </sheetViews>
  <sheetFormatPr defaultRowHeight="12.75" x14ac:dyDescent="0.2"/>
  <cols>
    <col min="2" max="2" width="32.5703125" customWidth="1"/>
    <col min="3" max="3" width="6.42578125" customWidth="1"/>
    <col min="7" max="7" width="14.42578125" customWidth="1"/>
  </cols>
  <sheetData>
    <row r="2" spans="1:4" x14ac:dyDescent="0.2">
      <c r="A2" s="11" t="s">
        <v>190</v>
      </c>
      <c r="B2" s="39" t="e">
        <f>projektai!$G$17+projektai!#REF!+projektai!#REF!+projektai!#REF!+projektai!$G$33+projektai!$G$41+projektai!$G$52+projektai!#REF!+projektai!$G$53+projektai!$G$54+projektai!$G$58+projektai!$G$59+projektai!$G$61+projektai!$G$62+projektai!$G$63</f>
        <v>#REF!</v>
      </c>
    </row>
    <row r="3" spans="1:4" x14ac:dyDescent="0.2">
      <c r="A3" s="11" t="s">
        <v>191</v>
      </c>
      <c r="B3" s="40" t="s">
        <v>193</v>
      </c>
    </row>
    <row r="4" spans="1:4" x14ac:dyDescent="0.2">
      <c r="A4" s="11" t="s">
        <v>192</v>
      </c>
      <c r="B4" s="39" t="e">
        <f>projektai!$G$19+projektai!#REF!+projektai!#REF!+projektai!$G$34+projektai!$G$35+projektai!$G$60+projektai!$G$65+projektai!#REF!+projektai!$G$66</f>
        <v>#REF!</v>
      </c>
    </row>
    <row r="7" spans="1:4" ht="89.25" x14ac:dyDescent="0.2">
      <c r="B7" s="2"/>
      <c r="C7" s="5" t="s">
        <v>194</v>
      </c>
      <c r="D7" s="5"/>
    </row>
    <row r="8" spans="1:4" x14ac:dyDescent="0.2">
      <c r="B8" s="18" t="s">
        <v>90</v>
      </c>
      <c r="C8" s="16">
        <v>3893.24</v>
      </c>
      <c r="D8" s="16"/>
    </row>
    <row r="9" spans="1:4" x14ac:dyDescent="0.2">
      <c r="B9" s="18" t="s">
        <v>91</v>
      </c>
      <c r="C9" s="16">
        <v>9596.5</v>
      </c>
      <c r="D9" s="16"/>
    </row>
    <row r="10" spans="1:4" x14ac:dyDescent="0.2">
      <c r="B10" s="18" t="s">
        <v>92</v>
      </c>
      <c r="C10" s="16">
        <v>2033.15</v>
      </c>
      <c r="D10" s="16"/>
    </row>
    <row r="11" spans="1:4" x14ac:dyDescent="0.2">
      <c r="B11" s="16"/>
      <c r="C11" s="16">
        <f>SUM(C8:C10)</f>
        <v>15522.89</v>
      </c>
      <c r="D11" s="16"/>
    </row>
    <row r="15" spans="1:4" ht="76.5" x14ac:dyDescent="0.2">
      <c r="B15" s="2"/>
      <c r="C15" s="5" t="s">
        <v>195</v>
      </c>
      <c r="D15" s="5"/>
    </row>
    <row r="16" spans="1:4" x14ac:dyDescent="0.2">
      <c r="B16" s="18" t="s">
        <v>90</v>
      </c>
      <c r="C16" s="16">
        <v>16</v>
      </c>
      <c r="D16" s="16"/>
    </row>
    <row r="17" spans="2:8" x14ac:dyDescent="0.2">
      <c r="B17" s="18" t="s">
        <v>91</v>
      </c>
      <c r="C17" s="16">
        <v>43</v>
      </c>
      <c r="D17" s="16"/>
    </row>
    <row r="18" spans="2:8" x14ac:dyDescent="0.2">
      <c r="B18" s="18" t="s">
        <v>92</v>
      </c>
      <c r="C18" s="16">
        <v>9</v>
      </c>
      <c r="D18" s="16"/>
    </row>
    <row r="19" spans="2:8" x14ac:dyDescent="0.2">
      <c r="B19" s="16"/>
      <c r="C19" s="16">
        <f>SUM(C16:C18)</f>
        <v>68</v>
      </c>
      <c r="D19" s="16"/>
    </row>
    <row r="21" spans="2:8" x14ac:dyDescent="0.2">
      <c r="B21" s="2" t="s">
        <v>200</v>
      </c>
      <c r="C21" s="2"/>
      <c r="D21" s="2"/>
      <c r="F21" s="2" t="s">
        <v>201</v>
      </c>
      <c r="G21" s="2"/>
      <c r="H21" s="2"/>
    </row>
    <row r="22" spans="2:8" x14ac:dyDescent="0.2">
      <c r="B22" s="317" t="s">
        <v>79</v>
      </c>
      <c r="C22" s="318"/>
      <c r="D22" s="16">
        <v>14</v>
      </c>
      <c r="F22" s="317" t="s">
        <v>79</v>
      </c>
      <c r="G22" s="318"/>
      <c r="H22" s="42">
        <f>D22*100/D33</f>
        <v>20.588235294117649</v>
      </c>
    </row>
    <row r="23" spans="2:8" ht="26.45" customHeight="1" x14ac:dyDescent="0.2">
      <c r="B23" s="320" t="s">
        <v>80</v>
      </c>
      <c r="C23" s="321"/>
      <c r="D23" s="16">
        <v>10</v>
      </c>
      <c r="F23" s="320" t="s">
        <v>80</v>
      </c>
      <c r="G23" s="321"/>
      <c r="H23" s="42">
        <f>D23*100/D33</f>
        <v>14.705882352941176</v>
      </c>
    </row>
    <row r="24" spans="2:8" x14ac:dyDescent="0.2">
      <c r="B24" s="317" t="s">
        <v>81</v>
      </c>
      <c r="C24" s="318"/>
      <c r="D24" s="16">
        <v>8</v>
      </c>
      <c r="F24" s="317" t="s">
        <v>81</v>
      </c>
      <c r="G24" s="318"/>
      <c r="H24" s="42">
        <f>D24*100/D33</f>
        <v>11.764705882352942</v>
      </c>
    </row>
    <row r="25" spans="2:8" x14ac:dyDescent="0.2">
      <c r="B25" s="317" t="s">
        <v>82</v>
      </c>
      <c r="C25" s="318"/>
      <c r="D25" s="16">
        <v>8</v>
      </c>
      <c r="F25" s="317" t="s">
        <v>82</v>
      </c>
      <c r="G25" s="318"/>
      <c r="H25" s="42">
        <f>D25*100/D33</f>
        <v>11.764705882352942</v>
      </c>
    </row>
    <row r="26" spans="2:8" x14ac:dyDescent="0.2">
      <c r="B26" s="317" t="s">
        <v>83</v>
      </c>
      <c r="C26" s="318"/>
      <c r="D26" s="16">
        <v>3</v>
      </c>
      <c r="F26" s="317" t="s">
        <v>83</v>
      </c>
      <c r="G26" s="318"/>
      <c r="H26" s="42">
        <f>D26*100/D33</f>
        <v>4.4117647058823533</v>
      </c>
    </row>
    <row r="27" spans="2:8" x14ac:dyDescent="0.2">
      <c r="B27" s="317" t="s">
        <v>84</v>
      </c>
      <c r="C27" s="318"/>
      <c r="D27" s="16">
        <v>6</v>
      </c>
      <c r="F27" s="317" t="s">
        <v>84</v>
      </c>
      <c r="G27" s="318"/>
      <c r="H27" s="42">
        <f>D27*100/D33</f>
        <v>8.8235294117647065</v>
      </c>
    </row>
    <row r="28" spans="2:8" x14ac:dyDescent="0.2">
      <c r="B28" s="317" t="s">
        <v>85</v>
      </c>
      <c r="C28" s="318"/>
      <c r="D28" s="16">
        <v>5</v>
      </c>
      <c r="F28" s="317" t="s">
        <v>85</v>
      </c>
      <c r="G28" s="318"/>
      <c r="H28" s="42">
        <f>D28*100/D33</f>
        <v>7.3529411764705879</v>
      </c>
    </row>
    <row r="29" spans="2:8" x14ac:dyDescent="0.2">
      <c r="B29" s="317" t="s">
        <v>86</v>
      </c>
      <c r="C29" s="318"/>
      <c r="D29" s="16">
        <v>3</v>
      </c>
      <c r="F29" s="317" t="s">
        <v>86</v>
      </c>
      <c r="G29" s="318"/>
      <c r="H29" s="42">
        <f>D29*100/D33</f>
        <v>4.4117647058823533</v>
      </c>
    </row>
    <row r="30" spans="2:8" x14ac:dyDescent="0.2">
      <c r="B30" s="317" t="s">
        <v>87</v>
      </c>
      <c r="C30" s="318"/>
      <c r="D30" s="16">
        <v>4</v>
      </c>
      <c r="F30" s="317" t="s">
        <v>87</v>
      </c>
      <c r="G30" s="318"/>
      <c r="H30" s="42">
        <f>D30*100/D33</f>
        <v>5.882352941176471</v>
      </c>
    </row>
    <row r="31" spans="2:8" x14ac:dyDescent="0.2">
      <c r="B31" s="317" t="s">
        <v>88</v>
      </c>
      <c r="C31" s="318"/>
      <c r="D31" s="16">
        <v>5</v>
      </c>
      <c r="F31" s="317" t="s">
        <v>88</v>
      </c>
      <c r="G31" s="318"/>
      <c r="H31" s="42">
        <f>D31*100/D33</f>
        <v>7.3529411764705879</v>
      </c>
    </row>
    <row r="32" spans="2:8" x14ac:dyDescent="0.2">
      <c r="B32" s="317" t="s">
        <v>89</v>
      </c>
      <c r="C32" s="318"/>
      <c r="D32" s="16">
        <v>2</v>
      </c>
      <c r="F32" s="317" t="s">
        <v>89</v>
      </c>
      <c r="G32" s="318"/>
      <c r="H32" s="42">
        <f>D32*100/D33</f>
        <v>2.9411764705882355</v>
      </c>
    </row>
    <row r="33" spans="2:8" s="2" customFormat="1" x14ac:dyDescent="0.2">
      <c r="B33" s="41"/>
      <c r="C33" s="41"/>
      <c r="D33" s="19">
        <f>SUM(D22:D32)</f>
        <v>68</v>
      </c>
      <c r="H33" s="43">
        <f>SUM(H22:H32)</f>
        <v>100.00000000000001</v>
      </c>
    </row>
    <row r="34" spans="2:8" s="2" customFormat="1" x14ac:dyDescent="0.2">
      <c r="B34" s="41"/>
      <c r="C34" s="41"/>
      <c r="D34" s="19"/>
    </row>
    <row r="35" spans="2:8" x14ac:dyDescent="0.2">
      <c r="B35" s="319" t="s">
        <v>197</v>
      </c>
      <c r="C35" s="319"/>
    </row>
    <row r="36" spans="2:8" ht="76.5" x14ac:dyDescent="0.2">
      <c r="B36" s="13" t="s">
        <v>98</v>
      </c>
      <c r="C36" s="18" t="s">
        <v>196</v>
      </c>
    </row>
    <row r="37" spans="2:8" x14ac:dyDescent="0.2">
      <c r="B37" s="18" t="s">
        <v>95</v>
      </c>
      <c r="C37" s="16">
        <v>44</v>
      </c>
    </row>
    <row r="38" spans="2:8" x14ac:dyDescent="0.2">
      <c r="B38" s="18" t="s">
        <v>96</v>
      </c>
      <c r="C38" s="16">
        <v>24</v>
      </c>
    </row>
    <row r="41" spans="2:8" ht="32.450000000000003" customHeight="1" x14ac:dyDescent="0.2">
      <c r="B41" s="322" t="s">
        <v>199</v>
      </c>
      <c r="C41" s="322"/>
    </row>
    <row r="42" spans="2:8" ht="89.25" x14ac:dyDescent="0.2">
      <c r="B42" s="13" t="s">
        <v>98</v>
      </c>
      <c r="C42" s="18" t="s">
        <v>198</v>
      </c>
    </row>
    <row r="43" spans="2:8" x14ac:dyDescent="0.2">
      <c r="B43" s="13" t="s">
        <v>95</v>
      </c>
      <c r="C43" s="42">
        <v>64.7</v>
      </c>
    </row>
    <row r="44" spans="2:8" x14ac:dyDescent="0.2">
      <c r="B44" s="13" t="s">
        <v>96</v>
      </c>
      <c r="C44" s="42">
        <v>35.299999999999997</v>
      </c>
    </row>
    <row r="82" spans="2:3" x14ac:dyDescent="0.2">
      <c r="B82" s="11" t="s">
        <v>202</v>
      </c>
      <c r="C82" s="11" t="s">
        <v>207</v>
      </c>
    </row>
    <row r="83" spans="2:3" x14ac:dyDescent="0.2">
      <c r="B83" s="11" t="s">
        <v>203</v>
      </c>
      <c r="C83">
        <v>28</v>
      </c>
    </row>
    <row r="84" spans="2:3" x14ac:dyDescent="0.2">
      <c r="B84" s="11" t="s">
        <v>204</v>
      </c>
      <c r="C84">
        <v>23</v>
      </c>
    </row>
    <row r="85" spans="2:3" x14ac:dyDescent="0.2">
      <c r="B85" s="11" t="s">
        <v>205</v>
      </c>
      <c r="C85">
        <v>14</v>
      </c>
    </row>
    <row r="86" spans="2:3" x14ac:dyDescent="0.2">
      <c r="B86" s="11" t="s">
        <v>206</v>
      </c>
      <c r="C86">
        <v>3</v>
      </c>
    </row>
  </sheetData>
  <mergeCells count="24">
    <mergeCell ref="F31:G31"/>
    <mergeCell ref="F32:G32"/>
    <mergeCell ref="B41:C41"/>
    <mergeCell ref="F22:G22"/>
    <mergeCell ref="F23:G23"/>
    <mergeCell ref="F24:G24"/>
    <mergeCell ref="F25:G25"/>
    <mergeCell ref="F26:G26"/>
    <mergeCell ref="F27:G27"/>
    <mergeCell ref="F28:G28"/>
    <mergeCell ref="F29:G29"/>
    <mergeCell ref="F30:G30"/>
    <mergeCell ref="B28:C28"/>
    <mergeCell ref="B29:C29"/>
    <mergeCell ref="B30:C30"/>
    <mergeCell ref="B31:C31"/>
    <mergeCell ref="B32:C32"/>
    <mergeCell ref="B35:C35"/>
    <mergeCell ref="B22:C22"/>
    <mergeCell ref="B23:C23"/>
    <mergeCell ref="B24:C24"/>
    <mergeCell ref="B25:C25"/>
    <mergeCell ref="B26:C26"/>
    <mergeCell ref="B27:C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74"/>
  <sheetViews>
    <sheetView workbookViewId="0">
      <selection activeCell="B7" sqref="B7:D11"/>
    </sheetView>
  </sheetViews>
  <sheetFormatPr defaultRowHeight="12.75" x14ac:dyDescent="0.2"/>
  <sheetData>
    <row r="7" spans="2:4" x14ac:dyDescent="0.2">
      <c r="B7" s="2"/>
      <c r="C7" s="11" t="s">
        <v>93</v>
      </c>
      <c r="D7" s="11" t="s">
        <v>94</v>
      </c>
    </row>
    <row r="8" spans="2:4" ht="15" x14ac:dyDescent="0.25">
      <c r="B8" s="13" t="s">
        <v>90</v>
      </c>
      <c r="C8" s="14">
        <v>2090.1</v>
      </c>
      <c r="D8" s="13">
        <v>10</v>
      </c>
    </row>
    <row r="9" spans="2:4" ht="15" x14ac:dyDescent="0.2">
      <c r="B9" s="13" t="s">
        <v>91</v>
      </c>
      <c r="C9" s="15">
        <v>9211.4</v>
      </c>
      <c r="D9" s="13">
        <v>40</v>
      </c>
    </row>
    <row r="10" spans="2:4" ht="15" x14ac:dyDescent="0.2">
      <c r="B10" s="13" t="s">
        <v>92</v>
      </c>
      <c r="C10" s="15">
        <v>2821.1</v>
      </c>
      <c r="D10" s="13">
        <v>11</v>
      </c>
    </row>
    <row r="11" spans="2:4" x14ac:dyDescent="0.2">
      <c r="B11" s="16"/>
      <c r="C11" s="16"/>
      <c r="D11" s="16"/>
    </row>
    <row r="55" spans="1:7" x14ac:dyDescent="0.2">
      <c r="A55" s="13" t="s">
        <v>79</v>
      </c>
      <c r="B55" s="17">
        <v>13</v>
      </c>
    </row>
    <row r="56" spans="1:7" ht="76.5" x14ac:dyDescent="0.2">
      <c r="A56" s="18" t="s">
        <v>80</v>
      </c>
      <c r="B56" s="17">
        <v>10</v>
      </c>
    </row>
    <row r="57" spans="1:7" x14ac:dyDescent="0.2">
      <c r="A57" s="13" t="s">
        <v>81</v>
      </c>
      <c r="B57" s="17">
        <v>7</v>
      </c>
    </row>
    <row r="58" spans="1:7" x14ac:dyDescent="0.2">
      <c r="A58" s="13" t="s">
        <v>82</v>
      </c>
      <c r="B58" s="17">
        <v>6</v>
      </c>
    </row>
    <row r="59" spans="1:7" x14ac:dyDescent="0.2">
      <c r="A59" s="13" t="s">
        <v>83</v>
      </c>
      <c r="B59" s="17">
        <v>5</v>
      </c>
    </row>
    <row r="60" spans="1:7" x14ac:dyDescent="0.2">
      <c r="A60" s="13" t="s">
        <v>84</v>
      </c>
      <c r="B60" s="17">
        <v>4</v>
      </c>
    </row>
    <row r="61" spans="1:7" x14ac:dyDescent="0.2">
      <c r="A61" s="13" t="s">
        <v>85</v>
      </c>
      <c r="B61" s="17">
        <v>4</v>
      </c>
      <c r="F61" s="11" t="s">
        <v>99</v>
      </c>
      <c r="G61" s="2"/>
    </row>
    <row r="62" spans="1:7" x14ac:dyDescent="0.2">
      <c r="A62" s="13" t="s">
        <v>86</v>
      </c>
      <c r="B62" s="17">
        <v>4</v>
      </c>
      <c r="F62" s="13" t="s">
        <v>98</v>
      </c>
      <c r="G62" s="13" t="s">
        <v>94</v>
      </c>
    </row>
    <row r="63" spans="1:7" x14ac:dyDescent="0.2">
      <c r="A63" s="13" t="s">
        <v>87</v>
      </c>
      <c r="B63" s="17">
        <v>3</v>
      </c>
      <c r="F63" s="13" t="s">
        <v>95</v>
      </c>
      <c r="G63" s="16">
        <v>37</v>
      </c>
    </row>
    <row r="64" spans="1:7" x14ac:dyDescent="0.2">
      <c r="A64" s="13" t="s">
        <v>88</v>
      </c>
      <c r="B64" s="17">
        <v>3</v>
      </c>
      <c r="F64" s="13" t="s">
        <v>96</v>
      </c>
      <c r="G64" s="16">
        <v>24</v>
      </c>
    </row>
    <row r="65" spans="1:5" x14ac:dyDescent="0.2">
      <c r="A65" s="13" t="s">
        <v>89</v>
      </c>
      <c r="B65" s="17">
        <v>2</v>
      </c>
    </row>
    <row r="71" spans="1:5" x14ac:dyDescent="0.2">
      <c r="C71" s="11" t="s">
        <v>99</v>
      </c>
      <c r="D71" s="2"/>
      <c r="E71" s="2"/>
    </row>
    <row r="72" spans="1:5" x14ac:dyDescent="0.2">
      <c r="C72" s="13" t="s">
        <v>98</v>
      </c>
      <c r="D72" s="13" t="s">
        <v>94</v>
      </c>
      <c r="E72" s="13" t="s">
        <v>97</v>
      </c>
    </row>
    <row r="73" spans="1:5" x14ac:dyDescent="0.2">
      <c r="C73" s="13" t="s">
        <v>95</v>
      </c>
      <c r="D73" s="16">
        <v>37</v>
      </c>
      <c r="E73" s="16">
        <v>60.6</v>
      </c>
    </row>
    <row r="74" spans="1:5" x14ac:dyDescent="0.2">
      <c r="C74" s="13" t="s">
        <v>96</v>
      </c>
      <c r="D74" s="16">
        <v>24</v>
      </c>
      <c r="E74" s="16">
        <v>39.4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1</vt:i4>
      </vt:variant>
    </vt:vector>
  </HeadingPairs>
  <TitlesOfParts>
    <vt:vector size="5" baseType="lpstr">
      <vt:lpstr>projektai</vt:lpstr>
      <vt:lpstr>Lapas3</vt:lpstr>
      <vt:lpstr>Lapas2</vt:lpstr>
      <vt:lpstr>Lapas1</vt:lpstr>
      <vt:lpstr>projektai!Print_Area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Ramutė Balčiūnienė</dc:creator>
  <cp:lastModifiedBy>Giedrė Kublickienė</cp:lastModifiedBy>
  <cp:lastPrinted>2023-06-15T10:26:05Z</cp:lastPrinted>
  <dcterms:created xsi:type="dcterms:W3CDTF">2016-09-14T05:15:37Z</dcterms:created>
  <dcterms:modified xsi:type="dcterms:W3CDTF">2023-06-19T13:03:25Z</dcterms:modified>
</cp:coreProperties>
</file>