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tabRatio="819"/>
  </bookViews>
  <sheets>
    <sheet name="PROJEKTAI" sheetId="1" r:id="rId1"/>
    <sheet name="PRIEMONĖS" sheetId="2" state="hidden" r:id="rId2"/>
  </sheets>
  <definedNames>
    <definedName name="_xlnm._FilterDatabase" localSheetId="0" hidden="1">PROJEKTAI!$A$2:$AH$137</definedName>
  </definedNames>
  <calcPr calcId="152511"/>
</workbook>
</file>

<file path=xl/calcChain.xml><?xml version="1.0" encoding="utf-8"?>
<calcChain xmlns="http://schemas.openxmlformats.org/spreadsheetml/2006/main">
  <c r="Z68" i="1" l="1"/>
  <c r="Z17" i="1" l="1"/>
  <c r="S17" i="1"/>
  <c r="AE12" i="1"/>
  <c r="S12" i="1"/>
  <c r="AE11" i="1"/>
  <c r="AE26" i="1" l="1"/>
  <c r="AE25" i="1"/>
  <c r="S69" i="1" l="1"/>
  <c r="H66" i="1" l="1"/>
  <c r="H65" i="1"/>
  <c r="H64" i="1"/>
  <c r="H68" i="1"/>
  <c r="H56" i="1" l="1"/>
  <c r="H53" i="1"/>
  <c r="H52" i="1"/>
  <c r="H133" i="1" l="1"/>
  <c r="H131" i="1"/>
  <c r="H129" i="1"/>
  <c r="S11" i="1" l="1"/>
  <c r="S4" i="1"/>
  <c r="F2" i="2" l="1"/>
  <c r="G2" i="2"/>
  <c r="G24" i="2" l="1"/>
  <c r="F24" i="2"/>
  <c r="G23" i="2"/>
  <c r="F23" i="2"/>
  <c r="G22" i="2" l="1"/>
  <c r="F22" i="2"/>
  <c r="G21" i="2"/>
  <c r="F21" i="2"/>
  <c r="G20" i="2"/>
  <c r="F20" i="2"/>
  <c r="G19" i="2"/>
  <c r="F19" i="2"/>
  <c r="G18" i="2" l="1"/>
  <c r="F18" i="2"/>
  <c r="G17" i="2"/>
  <c r="F17" i="2"/>
  <c r="G16" i="2"/>
  <c r="F16" i="2"/>
  <c r="G14" i="2"/>
  <c r="F14" i="2"/>
  <c r="G15" i="2"/>
  <c r="F15" i="2"/>
  <c r="G13" i="2"/>
  <c r="F13" i="2"/>
  <c r="F12" i="2" l="1"/>
  <c r="G12" i="2"/>
  <c r="G11" i="2" l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G3" i="2"/>
  <c r="F3" i="2"/>
  <c r="F4" i="2"/>
  <c r="F25" i="2" l="1"/>
  <c r="Z113" i="1"/>
  <c r="Z7" i="1" l="1"/>
  <c r="Z69" i="1" l="1"/>
  <c r="Z27" i="1"/>
  <c r="AE133" i="1" l="1"/>
  <c r="AE134" i="1"/>
  <c r="Z133" i="1" l="1"/>
  <c r="S119" i="1" l="1"/>
  <c r="S91" i="1"/>
  <c r="AE88" i="1"/>
  <c r="S86" i="1"/>
  <c r="S80" i="1"/>
  <c r="S67" i="1"/>
  <c r="AE53" i="1"/>
  <c r="S33" i="1"/>
  <c r="D25" i="2" l="1"/>
  <c r="AE132" i="1"/>
  <c r="AE130" i="1"/>
  <c r="AE127" i="1"/>
  <c r="AE126" i="1"/>
  <c r="AE125" i="1"/>
  <c r="AE123" i="1"/>
  <c r="AE122" i="1"/>
  <c r="AE100" i="1"/>
  <c r="AE98" i="1"/>
  <c r="AE97" i="1"/>
  <c r="AE96" i="1"/>
  <c r="AE95" i="1"/>
  <c r="AE89" i="1"/>
  <c r="AE83" i="1"/>
  <c r="AE82" i="1"/>
  <c r="AE79" i="1"/>
  <c r="AE72" i="1"/>
  <c r="AE71" i="1"/>
  <c r="AE70" i="1"/>
  <c r="AE66" i="1"/>
  <c r="AE64" i="1"/>
  <c r="AE63" i="1"/>
  <c r="AE55" i="1"/>
  <c r="AE54" i="1"/>
  <c r="AE52" i="1"/>
  <c r="AE51" i="1"/>
  <c r="AE48" i="1"/>
  <c r="AE42" i="1"/>
  <c r="AE41" i="1"/>
  <c r="AE40" i="1"/>
  <c r="AE31" i="1"/>
  <c r="AE30" i="1"/>
  <c r="AE29" i="1"/>
  <c r="AE14" i="1"/>
  <c r="AE10" i="1"/>
  <c r="AE9" i="1"/>
  <c r="AE8" i="1"/>
  <c r="AE6" i="1"/>
  <c r="AE5" i="1"/>
  <c r="H17" i="1"/>
  <c r="AA137" i="1" l="1"/>
  <c r="Y137" i="1"/>
  <c r="T137" i="1"/>
  <c r="I137" i="1"/>
  <c r="S116" i="1"/>
  <c r="H85" i="1" l="1"/>
  <c r="H82" i="1"/>
  <c r="S120" i="1" l="1"/>
  <c r="S13" i="1" l="1"/>
  <c r="H61" i="1" l="1"/>
  <c r="H60" i="1"/>
  <c r="H59" i="1"/>
  <c r="H57" i="1"/>
  <c r="H39" i="1"/>
  <c r="H31" i="1"/>
  <c r="H91" i="1"/>
  <c r="AE129" i="1" l="1"/>
  <c r="AE128" i="1"/>
  <c r="AE85" i="1"/>
  <c r="AE84" i="1"/>
  <c r="AE81" i="1"/>
  <c r="AE80" i="1"/>
  <c r="AE77" i="1"/>
  <c r="AE76" i="1"/>
  <c r="AE75" i="1"/>
  <c r="AE74" i="1"/>
  <c r="AE73" i="1"/>
  <c r="S136" i="1" l="1"/>
  <c r="Z85" i="1"/>
  <c r="Z72" i="1"/>
  <c r="S61" i="1"/>
  <c r="Z52" i="1" l="1"/>
  <c r="H33" i="1"/>
  <c r="S3" i="1"/>
  <c r="AE3" i="1"/>
  <c r="S122" i="1" l="1"/>
  <c r="S117" i="1"/>
  <c r="S103" i="1" l="1"/>
  <c r="S101" i="1"/>
  <c r="S78" i="1" l="1"/>
  <c r="Z66" i="1"/>
  <c r="Z53" i="1"/>
  <c r="Z31" i="1" l="1"/>
  <c r="Z18" i="1" l="1"/>
  <c r="H16" i="1" l="1"/>
  <c r="H15" i="1"/>
  <c r="H14" i="1"/>
  <c r="Z130" i="1" l="1"/>
  <c r="Z125" i="1"/>
  <c r="Z121" i="1"/>
  <c r="Z120" i="1"/>
  <c r="Z116" i="1"/>
  <c r="Z115" i="1" l="1"/>
  <c r="Z110" i="1"/>
  <c r="Z109" i="1"/>
  <c r="Z93" i="1"/>
  <c r="S90" i="1"/>
  <c r="Z88" i="1"/>
  <c r="AE87" i="1"/>
  <c r="Z77" i="1" l="1"/>
  <c r="Z75" i="1"/>
  <c r="Z64" i="1"/>
  <c r="Z44" i="1"/>
  <c r="AE39" i="1"/>
  <c r="Z38" i="1"/>
  <c r="Z37" i="1"/>
  <c r="Z33" i="1"/>
  <c r="S21" i="1"/>
  <c r="S18" i="1"/>
  <c r="S16" i="1"/>
  <c r="AE68" i="1" l="1"/>
  <c r="Z131" i="1"/>
  <c r="Z127" i="1"/>
  <c r="S121" i="1"/>
  <c r="Z112" i="1"/>
  <c r="Z111" i="1"/>
  <c r="Z90" i="1"/>
  <c r="Z84" i="1"/>
  <c r="Z79" i="1"/>
  <c r="Z73" i="1"/>
  <c r="S68" i="1" l="1"/>
  <c r="S62" i="1"/>
  <c r="Z55" i="1"/>
  <c r="Z50" i="1"/>
  <c r="S48" i="1"/>
  <c r="Z48" i="1"/>
  <c r="Z47" i="1"/>
  <c r="S46" i="1"/>
  <c r="AE46" i="1"/>
  <c r="Z45" i="1"/>
  <c r="Z42" i="1"/>
  <c r="H101" i="1" l="1"/>
  <c r="H100" i="1"/>
  <c r="H96" i="1"/>
  <c r="H97" i="1"/>
  <c r="H99" i="1"/>
  <c r="S39" i="1" l="1"/>
  <c r="Z26" i="1" l="1"/>
  <c r="H4" i="1" l="1"/>
  <c r="H3" i="1"/>
  <c r="E25" i="2" l="1"/>
  <c r="G25" i="2"/>
  <c r="AE38" i="1" l="1"/>
  <c r="S99" i="1" l="1"/>
  <c r="Z40" i="1" l="1"/>
  <c r="Z32" i="1"/>
  <c r="Z6" i="1" l="1"/>
  <c r="AE136" i="1" l="1"/>
  <c r="AE135" i="1"/>
  <c r="AE131" i="1"/>
  <c r="AE124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99" i="1"/>
  <c r="AE94" i="1"/>
  <c r="AE93" i="1"/>
  <c r="AE92" i="1"/>
  <c r="AE91" i="1"/>
  <c r="AE90" i="1"/>
  <c r="AE86" i="1"/>
  <c r="AE78" i="1"/>
  <c r="AE67" i="1"/>
  <c r="AE65" i="1"/>
  <c r="AE62" i="1"/>
  <c r="AE61" i="1"/>
  <c r="AE60" i="1"/>
  <c r="AE59" i="1"/>
  <c r="AE58" i="1"/>
  <c r="AE57" i="1"/>
  <c r="AE56" i="1"/>
  <c r="AE50" i="1"/>
  <c r="AE49" i="1"/>
  <c r="AE47" i="1"/>
  <c r="AE45" i="1"/>
  <c r="AE44" i="1"/>
  <c r="AE43" i="1"/>
  <c r="AE37" i="1"/>
  <c r="AE36" i="1"/>
  <c r="AE35" i="1"/>
  <c r="AE34" i="1"/>
  <c r="AE33" i="1"/>
  <c r="AE32" i="1"/>
  <c r="AE28" i="1"/>
  <c r="AE27" i="1"/>
  <c r="AE24" i="1"/>
  <c r="AE23" i="1"/>
  <c r="AE22" i="1"/>
  <c r="AE21" i="1"/>
  <c r="AE20" i="1"/>
  <c r="AE19" i="1"/>
  <c r="AE18" i="1"/>
  <c r="AE16" i="1"/>
  <c r="AE15" i="1"/>
  <c r="AE13" i="1"/>
  <c r="AE7" i="1" l="1"/>
  <c r="AE137" i="1" s="1"/>
</calcChain>
</file>

<file path=xl/sharedStrings.xml><?xml version="1.0" encoding="utf-8"?>
<sst xmlns="http://schemas.openxmlformats.org/spreadsheetml/2006/main" count="1261" uniqueCount="698">
  <si>
    <t>Eil. Nr.</t>
  </si>
  <si>
    <t>Priemonė</t>
  </si>
  <si>
    <t>Priemonės kodas</t>
  </si>
  <si>
    <t>Projekto pavadinimas</t>
  </si>
  <si>
    <t>Pareiškėjas</t>
  </si>
  <si>
    <t>Savivaldybė</t>
  </si>
  <si>
    <t>Sąrašas/projekto vertė, Eur</t>
  </si>
  <si>
    <t>Sąrašas/ES, Eur</t>
  </si>
  <si>
    <t>Sąrašas/VB, Eur</t>
  </si>
  <si>
    <t>Paraiškos pateikimo įgyvendinančiajai institucijai terminas</t>
  </si>
  <si>
    <t>Paraiškos pateikimo įgyvendinančiajai institucijai data</t>
  </si>
  <si>
    <t>Sutarties įsigaliojimo data</t>
  </si>
  <si>
    <t>Projekto pabaigos data</t>
  </si>
  <si>
    <t>Sutartis/projekto vertė, Eur</t>
  </si>
  <si>
    <t>Sutartis/ES, Eur</t>
  </si>
  <si>
    <t>Sutartis/VB, Eur</t>
  </si>
  <si>
    <t>Išmokėta projekto patirtų išlaidų dalis, pateikta mokėjimo prašymuose (ES lėšos)</t>
  </si>
  <si>
    <t>Pastabos</t>
  </si>
  <si>
    <t>Pereinamojo laikotarpio tikslinių teritorijų vystymas.II</t>
  </si>
  <si>
    <t>Pasvalio miesto  viešosios infrastruktūros plėtros II etapas</t>
  </si>
  <si>
    <t>Socialinio būsto fondo plėtra</t>
  </si>
  <si>
    <t>08.1.2.-CPVA-R-408</t>
  </si>
  <si>
    <t>07.1.1-CPVA-R-903</t>
  </si>
  <si>
    <t>Socialinio būsto fondo plėtra Kupiškio  rajono savivaldybėje</t>
  </si>
  <si>
    <t>07.1.1-CPVA-R-903-51-0001</t>
  </si>
  <si>
    <t>07.1.1-CPVA-R-905</t>
  </si>
  <si>
    <t>Miestų kompleksinė plėtra</t>
  </si>
  <si>
    <t>Gamybinės teritorijos, esančios Krantinės g., Kupiškio mieste, konversija, prielaidų privačioms investicijoms sudarymas</t>
  </si>
  <si>
    <t>07.1.1-CPVA-R-905-51-0001</t>
  </si>
  <si>
    <t xml:space="preserve">05.3.2-APVA-R-014 </t>
  </si>
  <si>
    <t>Geriamojo vandens tiekimo ir nuotekų tvarkymo sistemų renovavimas ir plėtra, įmonių valdymo tobulinimas</t>
  </si>
  <si>
    <t>Vandens tiekimo ir nuotekų tvarkymo infrastruktūros plėtra ir rekonstrukcija Biržų rajone</t>
  </si>
  <si>
    <t>UAB „Biržų vandenys"</t>
  </si>
  <si>
    <t>Sąrašas/privačios lėšos, Eur</t>
  </si>
  <si>
    <t>Sąrašas/SB, Eur</t>
  </si>
  <si>
    <t>Vandens tiekimo ir nuotekų tvarkymo sistemų renovavimas ir plėtra Rokiškio rajone</t>
  </si>
  <si>
    <t>UAB "Rokiškio vandenys"</t>
  </si>
  <si>
    <t xml:space="preserve">Geriamojo vandens tiekimo ir nuotekų tvarkymo infrastruktūros plėtra Kupiškio rajone </t>
  </si>
  <si>
    <t>UAB "Kupiškio vandenys"</t>
  </si>
  <si>
    <t>Vandens tiekimo ir nuotekų tvarkymo infrastruktūros plėtra ir rekonstravimas Pasvalio rajone</t>
  </si>
  <si>
    <t>UAB "Pasvalio vandenys"</t>
  </si>
  <si>
    <t>Geriamojo vandens tiekimo ir nuotekų tvarkymo sistemų renovavimas ir plėtra Panevėžio mieste ir rajone</t>
  </si>
  <si>
    <t>UAB "Aukštaitijos vandenys"</t>
  </si>
  <si>
    <t>Geriamojo vandens tiekimo ir nuotekų tvarkymo sistemų statyba Paįstrio k., Gegužinės k. ir Ėriškių k. Panevėžio rajone</t>
  </si>
  <si>
    <t>VšĮ Velžio komunalinis ūkis</t>
  </si>
  <si>
    <t>08.2.1-CPVA-R-908</t>
  </si>
  <si>
    <t>Kaimo gyvenamųjų vietovių atnaujinimas</t>
  </si>
  <si>
    <t>Vabalninko miesto gyvenamųjų vietovių atnaujinimas</t>
  </si>
  <si>
    <t>Paviršinių nuotekų sistemų tvarkymas</t>
  </si>
  <si>
    <t>Lietaus vandens surinkimo, valymo ir nuotekų bei drenažo sistemų projektavimas, diegimas ir renovavimas</t>
  </si>
  <si>
    <t>UAB "Panevėžio gatvės"</t>
  </si>
  <si>
    <t>07.1.1-CPVA-R-903-51-0002</t>
  </si>
  <si>
    <t>Aktualizuoti savivaldybių kultūros paveldo objektus</t>
  </si>
  <si>
    <t>05.4.1-CPVA-R-302</t>
  </si>
  <si>
    <t>Savivaldybes jungiančių turizmo trasų ir turizmo maršrutų informacinės infrastruktūros plėtra</t>
  </si>
  <si>
    <t>05.4.1-LVPA-R-821</t>
  </si>
  <si>
    <t>Biržų, Kupiškio, Pasvalio ir Rokiškio rajonų savivaldybes jungiančių turizmo trasų ir turizmo maršrutų informacinės infrastruktūros plėtra</t>
  </si>
  <si>
    <t>Kraštovaizdžio apsauga</t>
  </si>
  <si>
    <t>05.5.1-APVA-R-019</t>
  </si>
  <si>
    <t>Didžiųjų miestų kompleksinė plėtra</t>
  </si>
  <si>
    <t>07.1.1-CPVA-R-904</t>
  </si>
  <si>
    <t>J. Janonio gatvės (nuo žiedo iki Savitiškio g.) prieigų sutvarkymas</t>
  </si>
  <si>
    <t>Sutaupytų lėšų likutis pasirašius sutartį ar baigus įgyvendinti projektą (ES lėšos), Eur</t>
  </si>
  <si>
    <t>Socialinių paslaugų infrastruktūros plėtra</t>
  </si>
  <si>
    <t>08.1.1-CPVA-R-407</t>
  </si>
  <si>
    <t>Socialinių paslaugų infrastruktrūros plėtra Pasvalio rajone</t>
  </si>
  <si>
    <t>Biržų miesto teritorijų kraštovaizdžio formavimas ir ekologinės būklės gerinimas</t>
  </si>
  <si>
    <t>Kraštovaizdžio formavimas ir ekologinės būklės gerinimas Joniškėlio dvaro parke</t>
  </si>
  <si>
    <t>Kraštovaizdžio apsaugos priemonių įgyvendinimas Panevėžio rajone I etapas</t>
  </si>
  <si>
    <t>Dalies patalpų Krantinės g. 28, Kupiškio m., modernizavimas įkuriant savarankiško gyvenimo namus</t>
  </si>
  <si>
    <t>05.1.1-APVA-R-007</t>
  </si>
  <si>
    <t>05.2.1-APVA-R-008</t>
  </si>
  <si>
    <t>Komunalinių atliekų tvarkymo infrastruktūros plėtra</t>
  </si>
  <si>
    <t>Konteinerinės atliekų surinkimo sistemos tobulinimas ir vystymas Kupiškio rajone</t>
  </si>
  <si>
    <t>Komunalinių atliekų rūšiuojamojo surinkimo infrastruktūra</t>
  </si>
  <si>
    <t>UAB "Panevėžio regiono atliekų tvarkymo centras"</t>
  </si>
  <si>
    <t>Panevėžio regiono komunalinių atliekų tvarkymo infrastruktūros plėtra</t>
  </si>
  <si>
    <t>Panevėžio regionas</t>
  </si>
  <si>
    <t xml:space="preserve">04.5.1-TID-R-516 </t>
  </si>
  <si>
    <t>Pėsčiųjų ir dviračių takų rekonstrukcija ir plėtra</t>
  </si>
  <si>
    <t>Dviračių ir pėsčiųjų tako Biržų mieste J. Basanavičiaus, Malūno, Atgimimo ir Jaunimo g. prie Širvėnos ežero įrengimas (II etapas)</t>
  </si>
  <si>
    <t>Dviračių transporto infrastruktūros plėtra Kupiškio mieste, K. Šimonio g.</t>
  </si>
  <si>
    <t>Dviračių takų plėtra Panevėžyje (Nemuno gatvės tako (nuo Klaipėdos g. iki Ramygalos g.) rekonstrukcija ir trūkstamų atkarpų įrengimas)</t>
  </si>
  <si>
    <t xml:space="preserve">06.2.1-TID-R-511 </t>
  </si>
  <si>
    <t>Vietinių kelių vystymas</t>
  </si>
  <si>
    <t>Biržų miesto D. Poškos-J.Šimkaus-P.Jakubėno ir Žvejų-Ežero gatvių rekonstravimas</t>
  </si>
  <si>
    <t>Pasvalio miesto Biržų gatvės rekonstravimas I etapas</t>
  </si>
  <si>
    <t>Transporto infrastruktūros modernizavimas Kupiškio mieste, S. Dariaus ir S. Girėno g., Topolių g. ir Račiupėnų g.</t>
  </si>
  <si>
    <t>Vietinių kelių techninių parametrų ir eismo saugos gerinimas Panevėžio rajone</t>
  </si>
  <si>
    <t>A. Jakšto gatvės rekonstrukcija</t>
  </si>
  <si>
    <t>Modernizuoti savivaldybių kultūros infrastruktūrą</t>
  </si>
  <si>
    <t xml:space="preserve">07.1.1-CPVA-R-305 </t>
  </si>
  <si>
    <t>Pasvalio krašto muziejus - modernus kultūros populiarinimo, edukacijos ir relaksacijos centras</t>
  </si>
  <si>
    <t>Nenaudojamo kitos paskirties pastato Biržuose, Rotušės g. 2A, pritaikymas kultūros reikmėms</t>
  </si>
  <si>
    <t>Moigių pastatų komplekso modernizavimas ir pritaikymas visuomenės poreikiams</t>
  </si>
  <si>
    <t>Upytės dvaro svirno tvarkyba ir aktualizavimas</t>
  </si>
  <si>
    <t>Kultūros ir poilsio parko modernizavimas, gerinant miesto gamtinę aplinką ir gyvenimo kokybę, skatinant lankytojų srautus, aktyvų laisvalaikį</t>
  </si>
  <si>
    <t>Nevėžio upės ir pakrančių sutvarkymas (atkarpa nuo Stoties g. tilto iki Nemuno g. tilto)</t>
  </si>
  <si>
    <t>Jaunimo sodo sutvarkymas</t>
  </si>
  <si>
    <t>Nepriklausomybės aikštės ir jos prieigų sutvarkymas</t>
  </si>
  <si>
    <t>Viešųjų erdvių prie Panevėžio bendruomenių rūmų sutvarkymas</t>
  </si>
  <si>
    <t>VšĮ Šv. Juozapo globos namai</t>
  </si>
  <si>
    <t>VšĮ Šv. Juozapo globos namų infrastruktūros modernizavimas ir paslaugų plėtra įkuriant savarankiško gyvenimo namus</t>
  </si>
  <si>
    <t>Gyvenimo kokybės ir aplinkos gerinimas Krekenavos miestelyje, Panevėžio rajone</t>
  </si>
  <si>
    <t>Gyvenimo kokybės ir aplinkos gerinimas Ramygaloje, Panevėžio rajone</t>
  </si>
  <si>
    <t>Joniškėlio miesto viešosios infrastruktūros plėtra</t>
  </si>
  <si>
    <t>Urbanistinės teritorijos Rokiškio mieste tarp Respublikos-Aušros-Parko-Taikos-Vilties-P.Širvio-Jaunystės-Panevėžio-Perkūno-Kauno-J. Basanavičiaus-Ažuolų-Tyzenhauzų-Pievų-Juodupės-Laisvės gatvių sutvarkymas ir plėtra, III etapas. Santrumpa - Urbanistinės teritorijos Rokiškio mieste, plėtra, III etapas</t>
  </si>
  <si>
    <t>05.1.1-APVA-R-007-51-0001</t>
  </si>
  <si>
    <t>05.3.2-APVA-R-014-51-0001</t>
  </si>
  <si>
    <t>05.3.2-APVA-R-014-51-0002</t>
  </si>
  <si>
    <t>05.3.2-APVA-R-014-51-0003</t>
  </si>
  <si>
    <t>05.3.2-APVA-R-014-51-0004</t>
  </si>
  <si>
    <t>05.3.2-APVA-R-014-51-0005</t>
  </si>
  <si>
    <t>05.3.2-APVA-R-014-51-0006</t>
  </si>
  <si>
    <t>05.4.1-CPVA-R-302-51-0001</t>
  </si>
  <si>
    <t>05.4.1-LVPA-R-821-51-0001</t>
  </si>
  <si>
    <t>05.5.1-APVA-R-019-51-0001</t>
  </si>
  <si>
    <t>05.5.1-APVA-R-019-51-0002</t>
  </si>
  <si>
    <t>07.1.1-CPVA-R-904-51-0001</t>
  </si>
  <si>
    <t>07.1.1-CPVA-R-904-51-0002</t>
  </si>
  <si>
    <t>07.1.1-CPVA-R-904-51-0003</t>
  </si>
  <si>
    <t>08.1.1-CPVA-R-407-51-0001</t>
  </si>
  <si>
    <t>08.1.1-CPVA-R-407-51-0002</t>
  </si>
  <si>
    <t>08.1.1-CPVA-R-407-51-0003</t>
  </si>
  <si>
    <t>Centrinės Kupiškio miesto dalies viešųjų erdvių modernizavimas ir pritaikymas bendruomenės veikloms</t>
  </si>
  <si>
    <t>05.2.1-APVA-R-008-51-0001</t>
  </si>
  <si>
    <t>Sutartis/privačios lėšos, Eur</t>
  </si>
  <si>
    <t>05.5.1-APVA-R-019-51-0003</t>
  </si>
  <si>
    <t>05.5.1-APVA-R-019-51-0004</t>
  </si>
  <si>
    <t>07.1.1-CPVA-R-904-51-0005</t>
  </si>
  <si>
    <t>07.1.1-CPVA-R-904-51-0004</t>
  </si>
  <si>
    <t>05.5.1-APVA-R-019-51-0005</t>
  </si>
  <si>
    <t>07.1.1-CPVA-R-904-51-0006</t>
  </si>
  <si>
    <t>08.1.1-CPVA-R-407-51-0004</t>
  </si>
  <si>
    <t>08.1.1-CPVA-R-407-51-0005</t>
  </si>
  <si>
    <t>Dviračių transporto infrastruktūros plėtra Taikos gatvėje Pasvalio mieste</t>
  </si>
  <si>
    <t>Pėsčiųjų ir dviračių takų plėtra Ramygalos miesto parke ir Parko g., Panevėžio rajone</t>
  </si>
  <si>
    <t>Juodupės miestelio gyvenamosios vietovės atnaujinimas</t>
  </si>
  <si>
    <t>09.1.3-CPVA-R-725</t>
  </si>
  <si>
    <t>Neformaliojo švietimo infrastruktūros tobulinimas</t>
  </si>
  <si>
    <t>Neformalaus ugdymosi galimybių plėtra Pasvalio muzikos mokykloje</t>
  </si>
  <si>
    <t>Neformaliojo švietimo infrastruktūros tobulinimas Panevėžio mieste</t>
  </si>
  <si>
    <t>Neformaliojo švietimo infrastruktūros tobulinimas Panevėžio r. muzikos mokykloje</t>
  </si>
  <si>
    <t>05.2.1-APVA-R-008-51-0002</t>
  </si>
  <si>
    <t>Neformalaus ugdymo galimybių plėtojimas, modernizuojant Biržų Vlado Jakubėno muzikos mokyklos ir rajono kūno kultūros ir sporto centro infrastruktūrą</t>
  </si>
  <si>
    <t>Infrastruktūros pritaikymas neformaliajam vaikų švietimui Kupiškio rajone</t>
  </si>
  <si>
    <t>Obelių miesto gyvenamosios vietovės atnaujinimas</t>
  </si>
  <si>
    <t>Kupiškio miesto viešųjų erdvių sutvarkymas ir pritaikymas poilsiui, sveikatinimui, užimtumui</t>
  </si>
  <si>
    <t>Rokiškio miesto Kauno ir Perkūno gatvių dalių rekonstravimas</t>
  </si>
  <si>
    <t xml:space="preserve">09.1.3-CPVA-R-724 </t>
  </si>
  <si>
    <t>Mokyklų tinklo efektyvumo didinimas</t>
  </si>
  <si>
    <t>Modernių ir saugių mokymosi erdvių pradiniam ugdymui sukūrimas Kupiškio P. Matulionio progimnazijoje</t>
  </si>
  <si>
    <t>Pasvalio P. Vileišio  gimnazijos modernizavimas</t>
  </si>
  <si>
    <t>Ugdymo aplinkos modernizavimas Rokiškio J. Tumo-Vaižganto gimnazijoje bei Rokiškio J. Tūbelio progimnazijoje</t>
  </si>
  <si>
    <t>05.2.1-APVA-R-008-51-0003</t>
  </si>
  <si>
    <t>06.2.1-TID-R-511-51-0001</t>
  </si>
  <si>
    <t>07.1.1-CPVA-R-305-51-0002</t>
  </si>
  <si>
    <t>07.1.1-CPVA-R-905-51-0002</t>
  </si>
  <si>
    <t>Gyvenimo kokybės ir aplinkos gerinimas Piniavoje, Panevėžio rajone</t>
  </si>
  <si>
    <t>Teritorijos prie "Ekrano" marių konversija, pritaikant ją aktyviam poilsiui, užimtumui ir vietos verslo skatinimui</t>
  </si>
  <si>
    <t>Panevėžio "Vilties" progimnazijos vidaus patalpų ir ugdymo aplinkos modernizavimas</t>
  </si>
  <si>
    <t>Socialinio būsto plėtra</t>
  </si>
  <si>
    <t>Vaikų ir jaunimo neformalaus ugdymosi galimybių plėtra Rokiškio rajone</t>
  </si>
  <si>
    <t>09.1.3-CPVA-R-725-51-0001</t>
  </si>
  <si>
    <t xml:space="preserve"> 2016-09-30 PRPT sprendimu nukeltas paraiškos pateikimo terminas iš 2016-10-01 į 2016-12-22</t>
  </si>
  <si>
    <t>06.2.1-TID-R-511-51-0002</t>
  </si>
  <si>
    <t xml:space="preserve">Panevėžio senvagės teritorijos kompleksinis sutvarkymas </t>
  </si>
  <si>
    <t>Skaistakalnio parko ir jo prieigų sutvarkymas</t>
  </si>
  <si>
    <t>Gyvenimo kokybės ir aplinkos gerinimas Velžyje, Panevėžio rajone</t>
  </si>
  <si>
    <t>09.1.3-CPVA-R-725-51-0002</t>
  </si>
  <si>
    <t>09.1.3-CPVA-R-725-51-0003</t>
  </si>
  <si>
    <t>09.1.3-CPVA-R-725-51-0004</t>
  </si>
  <si>
    <t>Laisvės aikštės ir jos prieigų kompleksinis sutvarkymas</t>
  </si>
  <si>
    <t>06.2.1-TID-R-511-51-0003</t>
  </si>
  <si>
    <t>06.2.1-TID-R-511-51-0004</t>
  </si>
  <si>
    <t xml:space="preserve">2017-03-22 PRPT sprendimu nukeltas paraiškos pateikimo terminas iš 2017-03-31 į 2017-05-31. </t>
  </si>
  <si>
    <t>07.1.1-CPVA-R-305-51-0003</t>
  </si>
  <si>
    <t>07.1.1-CPVA-R-904-51-0007</t>
  </si>
  <si>
    <t>07.1.1-CPVA-R-904-51-0008</t>
  </si>
  <si>
    <t>07.1.1-CPVA-R-904-51-0009</t>
  </si>
  <si>
    <t>09.1.3-CPVA-R-725-51-0006</t>
  </si>
  <si>
    <t>Palėvenės buvusio dominikonų vienuolyno ansamblio restauravimas ir pritaikymas šiuolaikinės visuomenės socialiniams ir ekonominiams poreikiams</t>
  </si>
  <si>
    <t>Biržų lopšelio-darželio "Ąžuoliukas" ikimokyklinio ir priešmokyklinio ugdymo infrastruktūros modernizavimas</t>
  </si>
  <si>
    <t>Ikimokyklinio ir priešmokyklinio ugdymo prieinamumo didinimas</t>
  </si>
  <si>
    <t xml:space="preserve">09.1.3-CPVA-R-705 </t>
  </si>
  <si>
    <t>Kupiškio vaikų lopšelyje-darželyje "Obelėlė edukacinių erdvių modernizavimas</t>
  </si>
  <si>
    <t>Rokiškio l/d "Pumpurėlis" pastato vidaus patalpų ir ugdymo aplinkos modernizavimas</t>
  </si>
  <si>
    <t>Lopšelio-darželio "Rugelis" vidaus patalpų ir ugdymo aplinkos modernizavimas</t>
  </si>
  <si>
    <t>Regos centro "Linelis" pastato vidaus patalpų ir ugdymo aplinkos modernizavimas</t>
  </si>
  <si>
    <t>Pasvalio lopšelio-darželio "Žilvitis" modernizavimas</t>
  </si>
  <si>
    <t>Pėsčiųjų ir dviračių takų plėtra Rokiškio miesto Vilties, Aušros gatvėse</t>
  </si>
  <si>
    <t>Paslaugų ir asmenų aptarnavimo kokybės gerinimas savivaldybėse</t>
  </si>
  <si>
    <t xml:space="preserve">10.1.3-ESFA-R-920 </t>
  </si>
  <si>
    <t>2017-05-10 PRPT sprendimu nukeltas paraiškos pateikimo terminas iš 2017-05-31 į 2017-09-15. 2017-08-31 PRPT sprendimu nukeltas terminas iš 2017-09-15 į 2017- 10-30</t>
  </si>
  <si>
    <t>2017-03-22 PRPT sprendimu nukeltas paraiškos pateikimo terminas iš 2017-02-01 į 2017-08-31 (atsiėmė 2017-01-31 paduotą paraišką). 2017-08-31 PRPT sprendimu nukeltas terminas iš 2017-08-31 į 2017.09.29</t>
  </si>
  <si>
    <t>07.1.1-CPVA-R-305-51-0004</t>
  </si>
  <si>
    <t>07.1.1-CPVA-R-305-51-0005</t>
  </si>
  <si>
    <t>07.1.1-CPVA-R-904-51-0011</t>
  </si>
  <si>
    <t>09.1.3-CPVA-R-725-51-0007</t>
  </si>
  <si>
    <t>05.4.1-CPVA-R-302-51-0003</t>
  </si>
  <si>
    <t>08.2.1-CPVA-R-908-51-0001</t>
  </si>
  <si>
    <t>08.2.1-CPVA-R-908-51-0002</t>
  </si>
  <si>
    <t>08.2.1-CPVA-R-908-51-0003</t>
  </si>
  <si>
    <t>08.2.1-CPVA-R-908-51-0004</t>
  </si>
  <si>
    <t>08.1.2.-CPVA-R-408-51-0005</t>
  </si>
  <si>
    <t>09.1.3-CPVA-R-705-51-0001</t>
  </si>
  <si>
    <t>09.1.3-CPVA-R-724-51-0001</t>
  </si>
  <si>
    <t>09.1.3-CPVA-R-724-51-0002</t>
  </si>
  <si>
    <t>09.1.3-CPVA-R-724-51-0003</t>
  </si>
  <si>
    <t>09.1.3-CPVA-R-724-51-0004</t>
  </si>
  <si>
    <t>09.1.3-CPVA-R-724-51-0005</t>
  </si>
  <si>
    <t>09.1.3-CPVA-R-724-51-0007</t>
  </si>
  <si>
    <t>Biržų kaimo gyvenamųjų vietovių atnaujinimas</t>
  </si>
  <si>
    <t>07.1.1-CPVA-R-905-51-0004</t>
  </si>
  <si>
    <t>08.2.1-CPVA-R-908-51-0006</t>
  </si>
  <si>
    <t>08.2.1-CPVA-R-908-51-0007</t>
  </si>
  <si>
    <t>09.1.3-CPVA-R-705-51-0003</t>
  </si>
  <si>
    <t>09.1.3-CPVA-R-705-51-0004</t>
  </si>
  <si>
    <t>09.1.3-CPVA-R-705-51-0005</t>
  </si>
  <si>
    <t>09.1.3-CPVA-R-705-51-0006</t>
  </si>
  <si>
    <t>09.1.3-CPVA-R-705-51-0007</t>
  </si>
  <si>
    <t>Autobusų stoties pastato ir viešųjų erdvių Gedimino g. 96, Kupiškio mieste, modernizavimas</t>
  </si>
  <si>
    <t xml:space="preserve">08.4.2-ESFA-R-630 </t>
  </si>
  <si>
    <t>Sveikos gyvensenos skatinimas regioniniu lygiu</t>
  </si>
  <si>
    <t xml:space="preserve">Sveikos gyvensenos skatinimas Panevėžio mieste </t>
  </si>
  <si>
    <t>Sveikos gyvensenos skatinimas Panevėžio rajone</t>
  </si>
  <si>
    <t>Sveikos gyvensenos skatinimas Pasvalio rajone</t>
  </si>
  <si>
    <t>04.5.1-TID-R-516-51-0002</t>
  </si>
  <si>
    <t>04.5.1-TID-R-516-51-0001</t>
  </si>
  <si>
    <t>04.5.1-TID-R-516-51-0003</t>
  </si>
  <si>
    <t xml:space="preserve">2017-01-18 PRPT sprendimu nukeltas paraiškos pateikimo terminas iš 2017-01-31 į 2017-06-30, 2017-06-23 PRPT sprendimu nukeltas paraiškos pateikimo terminas iš 2017-06-30 į 2017-08-31. </t>
  </si>
  <si>
    <t>08.2.1-CPVA-R-908-51-0008</t>
  </si>
  <si>
    <t>08.2.1-CPVA-R-908-51-0009</t>
  </si>
  <si>
    <t>Gyvenamosios aplinkos gerinimas gyvenamuosiuose daugiabučių namų rajonuose Biržų mieste</t>
  </si>
  <si>
    <t>08.4.2-ESFA-R-615</t>
  </si>
  <si>
    <t>Priemonių, gerinančių ambulatorinių sveikatos priežiūros paslaugų prieinamumą tuberkulioze sergantiems asmenims, įgyvendinimas Biržų rajone</t>
  </si>
  <si>
    <t>Priemonių, gerinančių ambulatorinių sveikatos priežiūros paslaugų prieinamumą tuberkulioze sergantiems asmenims, įgyvendinimas Kupiškio rajone</t>
  </si>
  <si>
    <t>Priemonių, gerinančių ambulatorinių sveikatos priežiūros paslaugų prieinamumą tuberkulioze sergantiems asmenims, įgyvendinimas Panevėžio mieste</t>
  </si>
  <si>
    <t>Priemonių, gerinančių ambulatorinių sveikatos priežiūros paslaugų prieinamumą tuberkulioze sergantiems asmenims, įgyvendinimas Panevėžio rajone</t>
  </si>
  <si>
    <t>Priemonių, gerinančių ambulatorinių sveikatos priežiūros paslaugų prieinamumą tuberkulioze sergantiems asmenims, įgyvendinimas Pasvalio rajone</t>
  </si>
  <si>
    <t>Priemonių, gerinančių ambulatorinių sveikatos priežiūros paslaugų prieinamumą tuberkulioze sergantiems asmenims, įgyvendinimas Rokiškio rajone</t>
  </si>
  <si>
    <t xml:space="preserve">Viešoji įstaiga Rokiškio pirminės asmens sveikatos priežiūros centras </t>
  </si>
  <si>
    <t>04.5.1-TID-R-516-51-0004</t>
  </si>
  <si>
    <t xml:space="preserve">Atsiėmė paraišką. 2017-08-23 PRPT sprendimu  nukelta par. pat. data iš 2017-07-15 į 2017-12-15. </t>
  </si>
  <si>
    <t>Rokiškio miesto teritorijų kraštovaizdžio formavimas ir ekologinės būklės gerinimas</t>
  </si>
  <si>
    <t>05.4.1-CPVA-R-302-51-0005</t>
  </si>
  <si>
    <t xml:space="preserve">08.4.2-ESFA-R-630-51-0001 </t>
  </si>
  <si>
    <t xml:space="preserve">08.4.2-ESFA-R-630-51-0003 </t>
  </si>
  <si>
    <t xml:space="preserve">08.4.2-ESFA-R-630-51-0002 </t>
  </si>
  <si>
    <t>08.4.2-ESFA-R-630-51-0004</t>
  </si>
  <si>
    <t>2017-08-23 PRPT sprendimu nukelta par. pat. data iš 2017-09-15 į 2017-10-09.</t>
  </si>
  <si>
    <t>10.1.3-ESFA-R-920-51-0002</t>
  </si>
  <si>
    <t>Pakeista sutartis</t>
  </si>
  <si>
    <t>Pirminės asmens sveikatos priežiūros veiklos efektyvumo didinimas</t>
  </si>
  <si>
    <t>08.1.3-CPVA-R-609</t>
  </si>
  <si>
    <t xml:space="preserve">Pirminės asmens sveikatos priežiūros veiklos efektyvumo didinimas Panevėžio mieste </t>
  </si>
  <si>
    <t>Sąrašas/kitos viešosios lėšos, Eur</t>
  </si>
  <si>
    <t>Pirminės asmens sveikatos priežiūros veiklos efektyvumo didinimas VšĮ Krekenavos pirminės sveikatos priežiūros centre</t>
  </si>
  <si>
    <t>VšĮ Krekenavos pirminės sveikatos priežiūros centras</t>
  </si>
  <si>
    <t>UAB "MediCa klinika"</t>
  </si>
  <si>
    <t xml:space="preserve">Pasvalio pirminės asmens sveikatos priežiūros centro veiklos efektyvumo didinimas </t>
  </si>
  <si>
    <t>VšĮ Pasvalio pirminės asmens sveikatos priežiūros centras</t>
  </si>
  <si>
    <t xml:space="preserve">Priklausomybės nuo opioidų pakaitinio gydymo kabineto įrengimas VšĮ Rokiškio psichikos sveikatos centre </t>
  </si>
  <si>
    <t xml:space="preserve">Viešoji įstaiga Rokiškio psichikos sveikatos centras </t>
  </si>
  <si>
    <t>Pirminės asmens sveikatos priežiūros veiklos efektyvumo didinimas Pilėnų šeimos medicinos centre</t>
  </si>
  <si>
    <t>UAB "Pilėnų šeimos medicinos centras"</t>
  </si>
  <si>
    <t>UAB Biržų šeimos gydytojų centras</t>
  </si>
  <si>
    <t>Pirminės asmens sveikatos priežiūros paslaugų kokybės ir prieinamumo gerinimas UAB Biržų šeimos gydytojų centre</t>
  </si>
  <si>
    <t>Vaikams ir senyvo amžiaus asmenim teikiamų pirminės asmens sveikatos priežiūros paslaugų kokybės ir prieinamumo gerinimas Kniaudiškių šeimos klinikoje</t>
  </si>
  <si>
    <t xml:space="preserve">UAB "Kniaudiškių šeimos klinika" </t>
  </si>
  <si>
    <t>VŠĮ Rokiškio pirminės asmens sveikatos priežiūros centro veiklos efektyvumo didinimas, gerinant teikiamų paslaugų kokybę ir prieinamumą</t>
  </si>
  <si>
    <t>Viešoji įstaiga Rokiškio pirminės asmens sveikatos priežiūros centras</t>
  </si>
  <si>
    <t>Smėlynės šeimos ambulatorijos tikslinių grupių asmenims teikiamų pirminės asmens sveikatos priežiūros paslaugų kokybės ir prieinamumo gerinimas</t>
  </si>
  <si>
    <t xml:space="preserve">UAB "Smėlynės šeimos ambulatorija" </t>
  </si>
  <si>
    <t>Kraštovaizdžio apsaugos priemonių įgyvendinimas Panevėžio rajone II etapas</t>
  </si>
  <si>
    <t>Kraštovaizdžio formavimas ir ekologinės būklės gerinimas Panevėžio mieste</t>
  </si>
  <si>
    <t>04.5.1-TID-R-516-51-0005</t>
  </si>
  <si>
    <t>04.5.1-TID-R-516-51-0006</t>
  </si>
  <si>
    <t>Baigtas įgyvendinti</t>
  </si>
  <si>
    <t>06.2.1-TID-R-511-51-0005</t>
  </si>
  <si>
    <t>06.2.1-TID-R-511-51-0006</t>
  </si>
  <si>
    <t>07.1.1-CPVA-R-905-51-0005</t>
  </si>
  <si>
    <t>08.2.1-CPVA-R-908-51-0010</t>
  </si>
  <si>
    <t>08.4.2-ESFA-R-615-51-0002</t>
  </si>
  <si>
    <t>08.4.2-ESFA-R-615-51-0001</t>
  </si>
  <si>
    <t>08.4.2-ESFA-R-615-51-0003</t>
  </si>
  <si>
    <t>08.4.2-ESFA-R-615-51-0004</t>
  </si>
  <si>
    <t>08.4.2-ESFA-R-615-51-0005</t>
  </si>
  <si>
    <t>08.4.2-ESFA-R-615-51-0006</t>
  </si>
  <si>
    <t>08.4.2-ESFA-R-630-51-0005</t>
  </si>
  <si>
    <t>08.4.2-ESFA-R-630-51-0006</t>
  </si>
  <si>
    <t>09.1.3-CPVA-R-705-51-0008</t>
  </si>
  <si>
    <t>10.1.3-ESFA-R-920-51-0003</t>
  </si>
  <si>
    <t>Priemonių, gerinančių ambulatorinių sveikatos priežiūros paslaugų prieinamumą tuberkulioze sergantiems asmenims, įgyvendinimas</t>
  </si>
  <si>
    <t>Sutartis/viešosios lėšos (VB), Eur</t>
  </si>
  <si>
    <t>Sutartis/ viešosios lėšos (SB), Eur</t>
  </si>
  <si>
    <t>Sąrašas/VB (VIP, KPP), Eur</t>
  </si>
  <si>
    <t>08.1.3-CPVA-R-609-51-0001</t>
  </si>
  <si>
    <t>08.1.3-CPVA-R-609-51-0002</t>
  </si>
  <si>
    <t>08.1.3-CPVA-R-609-51-0003</t>
  </si>
  <si>
    <t>08.1.3-CPVA-R-609-51-0004</t>
  </si>
  <si>
    <t>08.1.3-CPVA-R-609-51-0006</t>
  </si>
  <si>
    <t>Viešųjų erdvių Biržų mieste, regioninio parko teritorijoje, modernizavimas ir pritaikymas bendruomenės veiklai, laisvalaikio užimtumui ir poilsiui</t>
  </si>
  <si>
    <t>Darnaus judumo priemonių diegimas</t>
  </si>
  <si>
    <t>*Pareiškėjas Panevėžio m. sav., partneris -Panevėžio raj. sav.</t>
  </si>
  <si>
    <t>08.1.3-CPVA-R-609-51-0007</t>
  </si>
  <si>
    <t>08.1.3-CPVA-R-609-51-0008</t>
  </si>
  <si>
    <t>08.1.3-CPVA-R-609-51-0009</t>
  </si>
  <si>
    <t>08.1.3-CPVA-R-609-51-0010</t>
  </si>
  <si>
    <t>08.1.3-CPVA-R-609-51-0011</t>
  </si>
  <si>
    <t>08.1.3-CPVA-R-609-51-0012</t>
  </si>
  <si>
    <t>08.1.3-CPVA-R-609-51-0013</t>
  </si>
  <si>
    <t>08.1.3-CPVA-R-609-51-0015</t>
  </si>
  <si>
    <t>2018-09-25 raštu informavo, kad planuoja kreiptis dėl papildomo finansavimo skyrimo iki 2018-12-31</t>
  </si>
  <si>
    <t xml:space="preserve">2018-10-12 raštu informavo, kad planuoja kreiptis dėl papildomo finansavimo skyrimo </t>
  </si>
  <si>
    <t>2018-09-24 raštu informavo, kad planuoja kreiptis dėl papildomo finansavimo skyrimo (2019 m.)</t>
  </si>
  <si>
    <t>2018-09-24 raštu informavo, kad planuoja kreiptis dėl papildomo finansavimo skyrimo (2019-02 mėn.)</t>
  </si>
  <si>
    <t>2018-09-26 raštu informavo, kad planuoja kreiptis dėl papildomo finansavimo skyrimo (2019 m. I ketv.)</t>
  </si>
  <si>
    <t>Sutaupytų ES lėšų likučio panaudojimas</t>
  </si>
  <si>
    <t xml:space="preserve"> 2017-05-10 PRPT sprendimu nukeltas paraiškos pateikimo terminas iš 2017-09-30 į 2018-01-30. 2017-11-24 PRPT sprendimu nukeltas paraiškos pateikimo terminas iš 2018-01-30 į 2018-07-31</t>
  </si>
  <si>
    <t>08.1.3-CPVA-R-609-51-0017</t>
  </si>
  <si>
    <t xml:space="preserve">2018-12-31 PRPT sprendimu nukeltas paraiškos pateikimo terminas iš 2018-12-31 į 2019-06-30. </t>
  </si>
  <si>
    <t>05.5.1-APVA-R-019-51-0007</t>
  </si>
  <si>
    <t>05.5.1-APVA-R-019-51-0008</t>
  </si>
  <si>
    <t>05.5.1-APVA-R-019-51-0009</t>
  </si>
  <si>
    <t>05.5.1-APVA-R-019-51-0010</t>
  </si>
  <si>
    <t>07.1.1-CPVA-R-905-51-0007</t>
  </si>
  <si>
    <t>Rokiškio J. Keliuočio viešosios bibliotekos pastato Rokiškis, Nepriklausomybės a. 16, ir kiemo rekonstravimas bei modernizavimas ir priestato statyba</t>
  </si>
  <si>
    <t>2017-01-18 PRPT sprendimu nukeltas par. pat. term. iš 2017-07-31 į 2017-11-30. 2017-11-24 PRPT sprendimu nukeltas par. pat. term.  iš 2017-11-30 į 2018-05-31</t>
  </si>
  <si>
    <t>05.4.1-LVPA-R-821-51-0002</t>
  </si>
  <si>
    <t>2018-10-02 PRPT sprendimu  nukelta par. pat. data iš 2018-06-29 į 2018-12-31.</t>
  </si>
  <si>
    <t>Išmokėta projekto patirtų išlaidų dalis, pateikta mokėjimo prašymuose (viso)</t>
  </si>
  <si>
    <t>Išmokėta projekto patirtų išlaidų dalis, pateikta mokėjimo prašymuose (VB lėšos)</t>
  </si>
  <si>
    <t>Išmokėta projekto patirtų išlaidų dalis, pateikta mokėjimo prašymuose (SB lėšos)</t>
  </si>
  <si>
    <t>Išmokėta projekto patirtų išlaidų dalis, pateikta mokėjimo prašymuose (privačios lėšos)</t>
  </si>
  <si>
    <t xml:space="preserve"> 2016-08-31 PRPT sprendimu nukeltas paraiškos pateikimo terminas iš 2016-09-01 į 2016-12-22. </t>
  </si>
  <si>
    <t>Neišmokėta projekto patirtų išlaidų dalis, pateikta mokėjimo prašymuose (ES lėšos)</t>
  </si>
  <si>
    <t>FAS padidinta finansuojamoji dalis, o tinkamų finansuoti išlaidų suma nesikeičia.
2019-04-09 FAS esminis keitimas</t>
  </si>
  <si>
    <t>05.5.1-APVA-R-019-51-0011</t>
  </si>
  <si>
    <t>Sumažinta vertė sąraše pagal FAS.</t>
  </si>
  <si>
    <t>2019-05-21 raštu informavo, kad likučio neplanuoja panaudoti. 
Sumažinta vertė sąraše pagal FAS</t>
  </si>
  <si>
    <t>2019-05-09 raštu informavo, kad likučio neplanuoja panaudoti.
Sumažinta vertė sąraše pagal FAS.</t>
  </si>
  <si>
    <t>2019-05-07 raštu informavo, kad likučio neplanuoja panaudoti. 
Sumažinta vertė sąraše pagal FAS.</t>
  </si>
  <si>
    <t>Esminis sutarties keitimas 2019-12-30</t>
  </si>
  <si>
    <t>Dviračių ir pėsčiųjų tako Biržų mieste, Jaunimo g. dalyje, įrengimas</t>
  </si>
  <si>
    <t>Pėsčiųjų ir dviračių tako nuo Vakarinės g. link Berčiūnų gyvenvietės modernizavimas</t>
  </si>
  <si>
    <t>Rokiškio miesto Aušros gatvės (nuo sankirtos su J.Gruodžio g. iki sankirtos su Kauno g.) rekonstravimas</t>
  </si>
  <si>
    <t>04.5.1-TID-R-516</t>
  </si>
  <si>
    <t>04.5.1-TID-R-514</t>
  </si>
  <si>
    <t>05.3.2-APVA-R-014</t>
  </si>
  <si>
    <t xml:space="preserve">05.4.1-LVPA-R-821 </t>
  </si>
  <si>
    <t>Intelektinės transporto sistemos diegimas Panevėžio mieste</t>
  </si>
  <si>
    <t>Sąraše sumažintos lėšos pagal baigtam projektui išmokėtas lėšas</t>
  </si>
  <si>
    <t>Biržų viešųjų erdvių buv. estrados ir piliavietės teritorijose su prieigomis modernizavimas, kuriant papildomus ir stiprinant esamus traukos centrus</t>
  </si>
  <si>
    <t>Esminis sutarties keitimas 2020-05-07</t>
  </si>
  <si>
    <t>07.1.1-CPVA-R-905-51-0010</t>
  </si>
  <si>
    <t>2019-09-13 sutarties neesminis pakeitimas dėl nuosavo įnašo didinimo
Neesminis sutarties keitimas 2020-03-09</t>
  </si>
  <si>
    <t>Baigtas įgyvendinti.</t>
  </si>
  <si>
    <t>Neesminis sutarties keitimas 2020-05-05 (PF)</t>
  </si>
  <si>
    <t>Kreipėsi dėl sutarties pakeitimo, papildomam finasavimui inventorizacijos veiklai. Padidinta  FAS vertė; esminis sutarties keitimas 2020-02-25</t>
  </si>
  <si>
    <t xml:space="preserve">2016-12-27 PRPT sprendimu atkeltas paraiškos pateikimo terminas iš 2017-03-31 į 2017-03-01 (pagal FSA reikalavimus).
</t>
  </si>
  <si>
    <t>Esminis sutarties keitimas 2020-01-22</t>
  </si>
  <si>
    <t xml:space="preserve">2017-11-15 pakeista sutartis, sumažinant išlaidų sumą. </t>
  </si>
  <si>
    <t xml:space="preserve">2017-10-03 PRPT sprendimu nukeltas paraiškos pateikimo terminas iš 2017-10-31 į 2017-12-29
</t>
  </si>
  <si>
    <t>Sumažinta vertė sąraše pagal baigtam projektui išmokėtas lėšas</t>
  </si>
  <si>
    <t>Padidinta vertė sąraše - PF pagal PAFT 196.1</t>
  </si>
  <si>
    <t>Kreipėsi dėl papildomo finansavimo (115 531,21 Eur ES lėšų) skyrimo. Padidinta FAS vertė</t>
  </si>
  <si>
    <t>2019-07-22 raštu informavo, kad planuoja kreiptis dėl papildomo finansavimo skyrimo. 2019-10-04 raštu informavo, kad 2019-07-22 raštą laikyti negaliojančiu, dėl papildomo finansavimo nesikreips; sumažinta vertė sąraše pagal FAS</t>
  </si>
  <si>
    <t>EIL. 
NR.</t>
  </si>
  <si>
    <t>PRIEMONĖS NR.</t>
  </si>
  <si>
    <t>PRIEMONĖS PAVADINIMAS</t>
  </si>
  <si>
    <t>Sąraše pakeista vertė dėl PF</t>
  </si>
  <si>
    <t>2018-09-25 raštu informavo, kad planuoja kreiptis dėl papildomo finansavimo skyrimo iki 2018-12-31; esminis sutarties keitimas 2020-04-17</t>
  </si>
  <si>
    <t>2019-07-16 raštu informavo, kad planuoja kreiptis dėl papildomo finansavimo skyrimo; PF pagal 196.1</t>
  </si>
  <si>
    <t>05.5.1-APVA-R-019-51-0012</t>
  </si>
  <si>
    <t>06.2.1-TID-R-511-51-0007</t>
  </si>
  <si>
    <t>Neesminis sutarties keitimas 2020-02-24; Neesminis sutarties keitimas 2020-04-03; sumažinta vertė sąraše pagal FAS</t>
  </si>
  <si>
    <t>07.1.1-CPVA-R-905-51-0011</t>
  </si>
  <si>
    <t>Sąraše pakeistos lėšos pagal FAS.
Sutarties keitimas 2019-12-20;
Sąraše sumažintos lėšos pagal baigtam projektui išmokėtas lėšas</t>
  </si>
  <si>
    <t>Sąraše padidinta vertė suplanuojant Panevėžio regionui skirtą ES lėšų limitą.
Esminis sutarties keitimas 2019-10-02 (terminas ir biudžetas); sąraše padidinta vertė - PF pagal PAFT 196.3; neesminis sutarties keitimas 2020-05-18.</t>
  </si>
  <si>
    <t>Esminis sutarties keitimas 2020-05-29</t>
  </si>
  <si>
    <t>Vienašalis sutarties keitimas 2020-03-17, 
Sąraše vertė pakeista pagal FAS</t>
  </si>
  <si>
    <t xml:space="preserve">2016-11-30 PRPT sprendimu nukeltas paraiškos pateikimo terminas iš 2016-12-30 į 2017-02-28
</t>
  </si>
  <si>
    <t>Sąraše padidinta vertė - PF pagal PAFT 196.3
Neesminis sutarties  keitimas 2020-05-26</t>
  </si>
  <si>
    <t>Sąraše padidinta vertė PF pagal 196.1</t>
  </si>
  <si>
    <t>Sąraše padidinta vertė PF pagal 196.2</t>
  </si>
  <si>
    <t xml:space="preserve">Neesminis sutarties keitimas 2020-09-07 </t>
  </si>
  <si>
    <t>04.5.1-TID-R-516-51-0008</t>
  </si>
  <si>
    <t xml:space="preserve">Atsiėmė paraišką. 2020-08-04 PRPT sprendimu pakeistas paraiškos pateikimo terminas iš 2020-06-30 į 2020-09-30
2020-09-21 pateikta paraiška </t>
  </si>
  <si>
    <t>Padidinta vertė sąraše  (regionui skirtas didesnis ES lėšų limitas). Kreipsis dėl papildomo finansavimo
2020-08-28 esminis sutarties keitimas</t>
  </si>
  <si>
    <t>Esminis sutarties keitimas 2020-04-22 (terminas, intensyvumas)
Sąraše padidinta vertė PF pagal 196.2</t>
  </si>
  <si>
    <t>Neesminis sutarties keitimas 2020-08-05
Sąraše padidinta vertė PF pagal 196.2</t>
  </si>
  <si>
    <t>Padidinta vertė sąraše-PF pagal 196.2
Neesminis sutarties keitimas 2020-08-25
Sąraše pakeista vertė pagal sutartį</t>
  </si>
  <si>
    <t>Esminis sutarties keitimas 2020-05-29;
esminis sutarties keitimas 2020-09-17</t>
  </si>
  <si>
    <t>2018-09-24 raštu informavo, kad planuoja kreiptis dėl papildomo finansavimo skyrimo (2020 m.); padidinta vertė sąraše- PF pagal PAFT 196.1
Esminis sutarties keitimas 2020-07-23</t>
  </si>
  <si>
    <t>Maisto / virtuvės atliekų apdorojimo pajėgumų sukūrimas Panevėžio regione</t>
  </si>
  <si>
    <t>2020-11-05 FAS esminis keitimas.</t>
  </si>
  <si>
    <t>Sumažinta vertė sąraše pagal FAS. 
Sumažinta vertė sąraše pagal baigtam projektui išmokėtas lėšas.</t>
  </si>
  <si>
    <t>Neesminis sutarties keitimas 2020-11-30</t>
  </si>
  <si>
    <r>
      <t xml:space="preserve">2017-03-22 PRPT sprendimu nukeltas paraiškos pateikimo terminas iš 2017-04-28 į 2017-10-31. 
</t>
    </r>
    <r>
      <rPr>
        <b/>
        <sz val="10"/>
        <rFont val="Times New Roman"/>
        <family val="1"/>
        <charset val="186"/>
      </rPr>
      <t>Baigtas įgyvendinti</t>
    </r>
  </si>
  <si>
    <r>
      <t xml:space="preserve">2017-02-01 PRPT sprendimu nukeltas paraiškos pateikimo terminas iš 2017-04-01 į 2017-10-01. 2017-09-22 PRPT sprendimu nukeltas paraiškos pateikimo terminas iš 2017-10-01 į 2018-03-31. Pateiktas galut. mokėjimo prašymas
</t>
    </r>
    <r>
      <rPr>
        <b/>
        <sz val="10"/>
        <rFont val="Times New Roman"/>
        <family val="1"/>
        <charset val="186"/>
      </rPr>
      <t>Baigtas įgyvendinti</t>
    </r>
  </si>
  <si>
    <r>
      <t xml:space="preserve">Sumažinta vertė sąraše pagal FAS. 2018-10-25 raštu informavo, kad sutaupytų 11 244,83 Eur ES lėšų nepanaudos. Iš jų 7 543,18 Eur panaudoti Rokiškio raj. pr. </t>
    </r>
    <r>
      <rPr>
        <b/>
        <sz val="10"/>
        <color theme="3"/>
        <rFont val="Times New Roman"/>
        <family val="1"/>
        <charset val="186"/>
      </rPr>
      <t>Lieka 3701,65 Eur</t>
    </r>
  </si>
  <si>
    <r>
      <rPr>
        <b/>
        <sz val="10"/>
        <rFont val="Times New Roman"/>
        <family val="1"/>
        <charset val="186"/>
      </rPr>
      <t xml:space="preserve">Baigtas įgyvendinti.   </t>
    </r>
    <r>
      <rPr>
        <sz val="10"/>
        <rFont val="Times New Roman"/>
        <family val="1"/>
        <charset val="186"/>
      </rPr>
      <t xml:space="preserve">                 </t>
    </r>
    <r>
      <rPr>
        <b/>
        <sz val="10"/>
        <rFont val="Times New Roman"/>
        <family val="1"/>
        <charset val="186"/>
      </rPr>
      <t xml:space="preserve"> Viso (-747,86), ES (-635,68), SB (-112,18)</t>
    </r>
  </si>
  <si>
    <r>
      <t xml:space="preserve">2017-03-22 PRPT sprendimu nukeltas paraiškos pateikimo terminas iš 2017-09-29 į 2018-03-30. 2018-03-30 PRPT sprendimu nukeltas paraiškos pateikimo terminas iš 2018-03-30 į 2018-08-01. 
Pateiktas galutinis mokėjimo prašymas. </t>
    </r>
    <r>
      <rPr>
        <b/>
        <sz val="10"/>
        <rFont val="Times New Roman"/>
        <family val="1"/>
        <charset val="186"/>
      </rPr>
      <t>Baigtas įgyvendinti.</t>
    </r>
  </si>
  <si>
    <r>
      <t xml:space="preserve">2017-04-03 PRPT sprendimu nukeltas paraiškos pateikimo terminas iš 2017-04-28 į 2017-11-30.
</t>
    </r>
    <r>
      <rPr>
        <sz val="10"/>
        <color rgb="FFFF0000"/>
        <rFont val="Times New Roman"/>
        <family val="1"/>
        <charset val="186"/>
      </rPr>
      <t>Baigtas įgyvendinti</t>
    </r>
    <r>
      <rPr>
        <sz val="10"/>
        <rFont val="Times New Roman"/>
        <family val="1"/>
        <charset val="186"/>
      </rPr>
      <t>.</t>
    </r>
  </si>
  <si>
    <r>
      <t>*Pareiškėjas Biržų raj. sav., partneriai- Kupiškio, Pasvalio, Rokiškio sav.</t>
    </r>
    <r>
      <rPr>
        <sz val="10"/>
        <rFont val="Times New Roman"/>
        <family val="1"/>
        <charset val="186"/>
      </rPr>
      <t xml:space="preserve"> </t>
    </r>
  </si>
  <si>
    <r>
      <t>*Pareiškėjas Panevėžio m. sav., partneris -Panevėžio raj. sav.</t>
    </r>
    <r>
      <rPr>
        <sz val="10"/>
        <rFont val="Times New Roman"/>
        <family val="1"/>
        <charset val="186"/>
      </rPr>
      <t xml:space="preserve"> </t>
    </r>
  </si>
  <si>
    <r>
      <t>Sumažinta vertė sąraše pagal baigtam projektui išmokėtas lėšas. Likutis</t>
    </r>
    <r>
      <rPr>
        <b/>
        <sz val="10"/>
        <color theme="3"/>
        <rFont val="Times New Roman"/>
        <family val="1"/>
        <charset val="186"/>
      </rPr>
      <t xml:space="preserve"> 4 122,50 </t>
    </r>
    <r>
      <rPr>
        <sz val="10"/>
        <color theme="3"/>
        <rFont val="Times New Roman"/>
        <family val="1"/>
        <charset val="186"/>
      </rPr>
      <t xml:space="preserve"> Eur ES lėšų (suplanuotos antram projektui). </t>
    </r>
  </si>
  <si>
    <r>
      <t>Sumažinta vertė sąraše pagal baigtam projektui išmokėtas lėšas. Likutis</t>
    </r>
    <r>
      <rPr>
        <b/>
        <sz val="10"/>
        <color theme="3"/>
        <rFont val="Times New Roman"/>
        <family val="1"/>
        <charset val="186"/>
      </rPr>
      <t xml:space="preserve"> 260,20 </t>
    </r>
    <r>
      <rPr>
        <sz val="10"/>
        <color theme="3"/>
        <rFont val="Times New Roman"/>
        <family val="1"/>
        <charset val="186"/>
      </rPr>
      <t xml:space="preserve"> Eur ES lėšų. </t>
    </r>
  </si>
  <si>
    <r>
      <rPr>
        <sz val="10"/>
        <rFont val="Times New Roman"/>
        <family val="1"/>
        <charset val="186"/>
      </rPr>
      <t>2016-11-30 PRPT sprendimu nukeltas paraiškos pateikimo terminas iš 2016-12-30 į 2017-02-01.</t>
    </r>
    <r>
      <rPr>
        <b/>
        <sz val="10"/>
        <rFont val="Times New Roman"/>
        <family val="1"/>
        <charset val="186"/>
      </rPr>
      <t xml:space="preserve"> 
Baigtas įgyvendinti</t>
    </r>
  </si>
  <si>
    <r>
      <t xml:space="preserve">Sumažinta vertė sąraše pagal FAS. 2018-10-04 raštu informavo, kad sutaupytų </t>
    </r>
    <r>
      <rPr>
        <b/>
        <sz val="10"/>
        <color theme="3"/>
        <rFont val="Times New Roman"/>
        <family val="1"/>
        <charset val="186"/>
      </rPr>
      <t>11 266,07</t>
    </r>
    <r>
      <rPr>
        <sz val="10"/>
        <color theme="3"/>
        <rFont val="Times New Roman"/>
        <family val="1"/>
        <charset val="186"/>
      </rPr>
      <t xml:space="preserve"> Eur ES lėšų nepanaudos.
Padidinta vertė sąraše dėl PF pagal PAFT 196.2 p.
</t>
    </r>
    <r>
      <rPr>
        <sz val="10"/>
        <color rgb="FFFF0000"/>
        <rFont val="Times New Roman"/>
        <family val="1"/>
        <charset val="186"/>
      </rPr>
      <t>Esminis sutarties keitimas 2020-11-05 (dėl PF).</t>
    </r>
  </si>
  <si>
    <r>
      <t xml:space="preserve">Sumažinta vertė sąraše pagal FAS. 2019-07-12 raštu informavo, kad neplanuoja kreiptis dėl papild. finansavimo.  
Likutis </t>
    </r>
    <r>
      <rPr>
        <b/>
        <sz val="10"/>
        <color theme="3"/>
        <rFont val="Times New Roman"/>
        <family val="1"/>
        <charset val="186"/>
      </rPr>
      <t>3147,48</t>
    </r>
    <r>
      <rPr>
        <sz val="10"/>
        <color theme="3"/>
        <rFont val="Times New Roman"/>
        <family val="1"/>
        <charset val="186"/>
      </rPr>
      <t xml:space="preserve"> Eur ES lėšų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</si>
  <si>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>8 450,17</t>
    </r>
    <r>
      <rPr>
        <sz val="10"/>
        <color theme="3"/>
        <rFont val="Times New Roman"/>
        <family val="1"/>
        <charset val="186"/>
      </rPr>
      <t xml:space="preserve"> Eur ES lėšų nepanaudos.</t>
    </r>
  </si>
  <si>
    <r>
      <t>2018-09-26 raštu informavo, kad planuoja kreiptis dėl papildomo finansavimo skyrimo apie</t>
    </r>
    <r>
      <rPr>
        <b/>
        <sz val="10"/>
        <color theme="3"/>
        <rFont val="Times New Roman"/>
        <family val="1"/>
        <charset val="186"/>
      </rPr>
      <t xml:space="preserve"> 30 000 Eur</t>
    </r>
    <r>
      <rPr>
        <sz val="10"/>
        <color theme="3"/>
        <rFont val="Times New Roman"/>
        <family val="1"/>
        <charset val="186"/>
      </rPr>
      <t xml:space="preserve"> ES lėšų iki 2018-12-31; Neesminis sutarties keitimas 2020-01-08</t>
    </r>
  </si>
  <si>
    <r>
      <t xml:space="preserve">2017-01-18 PRPT sprendimu nukeltas paraiškos pateikimo terminas iš 2017-04-10 į 2017-06-30. 2017-06-23 PRPT sprendimu nukeltas paraiškos pateikimo terminas iš 2017-06-30 į 2017-08-31.
Pateiktas galutinis mokėjimo prašymas.
</t>
    </r>
    <r>
      <rPr>
        <b/>
        <sz val="10"/>
        <rFont val="Times New Roman"/>
        <family val="1"/>
        <charset val="186"/>
      </rPr>
      <t>Baigtas įgyvendinti.</t>
    </r>
    <r>
      <rPr>
        <sz val="10"/>
        <rFont val="Times New Roman"/>
        <family val="1"/>
        <charset val="186"/>
      </rPr>
      <t xml:space="preserve">
</t>
    </r>
  </si>
  <si>
    <r>
      <t xml:space="preserve">Sumažinta vertė sąraše pagal baigtam projektui išmokėtas lėšas. Likutis </t>
    </r>
    <r>
      <rPr>
        <b/>
        <sz val="10"/>
        <color theme="3"/>
        <rFont val="Times New Roman"/>
        <family val="1"/>
        <charset val="186"/>
      </rPr>
      <t xml:space="preserve">93 281,44 </t>
    </r>
    <r>
      <rPr>
        <sz val="10"/>
        <color theme="3"/>
        <rFont val="Times New Roman"/>
        <family val="1"/>
        <charset val="186"/>
      </rPr>
      <t xml:space="preserve"> Eur ES lėšų. 
Sumažinta vertė sąraše pagal baigtam projektui išmokėtas lėšas, įvertinus grąžintą sumą. </t>
    </r>
  </si>
  <si>
    <r>
      <rPr>
        <b/>
        <sz val="10"/>
        <rFont val="Times New Roman"/>
        <family val="1"/>
        <charset val="186"/>
      </rPr>
      <t xml:space="preserve">Baigtas įgyvendinti    </t>
    </r>
    <r>
      <rPr>
        <sz val="10"/>
        <rFont val="Times New Roman"/>
        <family val="1"/>
        <charset val="186"/>
      </rPr>
      <t xml:space="preserve">                  </t>
    </r>
    <r>
      <rPr>
        <b/>
        <sz val="10"/>
        <rFont val="Times New Roman"/>
        <family val="1"/>
        <charset val="186"/>
      </rPr>
      <t xml:space="preserve">Viso (-8399,54 / 6741,79), ES (-7139,61 / 5730,52), VB (- 629,96 / 505,63), SB (-629,97 / 505,64) Grąžinta suma: ES 7139,61 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</si>
  <si>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>10 075,50</t>
    </r>
    <r>
      <rPr>
        <sz val="10"/>
        <color theme="3"/>
        <rFont val="Times New Roman"/>
        <family val="1"/>
        <charset val="186"/>
      </rPr>
      <t xml:space="preserve"> Eur ES lėšų nepanaudos.</t>
    </r>
  </si>
  <si>
    <r>
      <t xml:space="preserve">2016-06-30 sav. gavo CPVA raštą, kad pateikti paraišką iki 2016-07-30. 2016-11-02 PRPT sprendimu patikslintas pavadinimas. 
</t>
    </r>
    <r>
      <rPr>
        <b/>
        <sz val="10"/>
        <rFont val="Times New Roman"/>
        <family val="1"/>
        <charset val="186"/>
      </rPr>
      <t>Baigtas įgyvendinti.</t>
    </r>
  </si>
  <si>
    <r>
      <t xml:space="preserve">Pateiktas galutinis mokėjimo prašymas
</t>
    </r>
    <r>
      <rPr>
        <b/>
        <sz val="10"/>
        <rFont val="Times New Roman"/>
        <family val="1"/>
        <charset val="186"/>
      </rPr>
      <t>Baigtas įgyvendinti.</t>
    </r>
  </si>
  <si>
    <r>
      <t xml:space="preserve">2017-02-20 PRPT sprendimu nukeltas paraiškos pateikimo terminas iš 2017-02-28 į 2017-05-01. 
Pateiktas galutinis mokėjimo prašymas. 
</t>
    </r>
    <r>
      <rPr>
        <b/>
        <sz val="10"/>
        <rFont val="Times New Roman"/>
        <family val="1"/>
        <charset val="186"/>
      </rPr>
      <t>Baigtas įgyvendinti</t>
    </r>
  </si>
  <si>
    <r>
      <rPr>
        <sz val="10"/>
        <rFont val="Times New Roman"/>
        <family val="1"/>
        <charset val="186"/>
      </rPr>
      <t>Pateiktas galutinis mokėjimo prašymas.</t>
    </r>
    <r>
      <rPr>
        <sz val="10"/>
        <color rgb="FFFF0000"/>
        <rFont val="Times New Roman"/>
        <family val="1"/>
        <charset val="186"/>
      </rPr>
      <t xml:space="preserve">
</t>
    </r>
    <r>
      <rPr>
        <b/>
        <sz val="10"/>
        <rFont val="Times New Roman"/>
        <family val="1"/>
        <charset val="186"/>
      </rPr>
      <t>Baigtas įgyvendinti.</t>
    </r>
  </si>
  <si>
    <r>
      <t xml:space="preserve">Pateiktas galutinis mokėjimo prašymas.
</t>
    </r>
    <r>
      <rPr>
        <b/>
        <sz val="10"/>
        <rFont val="Times New Roman"/>
        <family val="1"/>
        <charset val="186"/>
      </rPr>
      <t>Baigtas įgyvendinti.</t>
    </r>
  </si>
  <si>
    <r>
      <t xml:space="preserve">Sumažinta vertė sąraše pagal FAS. 2018-09-24 raštu informavo, kad sutaupytų </t>
    </r>
    <r>
      <rPr>
        <b/>
        <sz val="10"/>
        <color theme="3"/>
        <rFont val="Times New Roman"/>
        <family val="1"/>
        <charset val="186"/>
      </rPr>
      <t xml:space="preserve">7 684,74 </t>
    </r>
    <r>
      <rPr>
        <sz val="10"/>
        <color theme="3"/>
        <rFont val="Times New Roman"/>
        <family val="1"/>
        <charset val="186"/>
      </rPr>
      <t>Eur ES lėšų nepanaudos.</t>
    </r>
  </si>
  <si>
    <r>
      <t xml:space="preserve">Sumažinta vertė sąraše pagal FAS. 2018-10-04 raštu informavo, kad sutaupytų </t>
    </r>
    <r>
      <rPr>
        <b/>
        <sz val="10"/>
        <color theme="3"/>
        <rFont val="Times New Roman"/>
        <family val="1"/>
        <charset val="186"/>
      </rPr>
      <t>44 569,70 E</t>
    </r>
    <r>
      <rPr>
        <sz val="10"/>
        <color theme="3"/>
        <rFont val="Times New Roman"/>
        <family val="1"/>
        <charset val="186"/>
      </rPr>
      <t>ur ES lėšų nepanaudos.
Neesminis sutarties keitimas 2020-06-04</t>
    </r>
  </si>
  <si>
    <r>
      <t xml:space="preserve">2018-09-24 raštu informavo, kad planuoja kreiptis dėl papildomo finansavimo skyrimo (2019 m.).
</t>
    </r>
    <r>
      <rPr>
        <sz val="10"/>
        <color rgb="FFFF0000"/>
        <rFont val="Times New Roman"/>
        <family val="1"/>
        <charset val="186"/>
      </rPr>
      <t>Esminis sutarties keitimas 2020-11-27 (dėl PF)</t>
    </r>
  </si>
  <si>
    <r>
      <t xml:space="preserve">2019.06.03 raštu informavo, kad planuoja kreiptis dėl papild. Finansavimo </t>
    </r>
    <r>
      <rPr>
        <b/>
        <sz val="10"/>
        <color theme="3"/>
        <rFont val="Times New Roman"/>
        <family val="1"/>
        <charset val="186"/>
      </rPr>
      <t xml:space="preserve">(10 120,21 Eur) </t>
    </r>
    <r>
      <rPr>
        <sz val="10"/>
        <color theme="3"/>
        <rFont val="Times New Roman"/>
        <family val="1"/>
        <charset val="186"/>
      </rPr>
      <t>skyrimo (iš Rožyno šeimos klinikos atsiimtos paraiškos lėšų).
Sąraše padidinta vertė PF pagal 196.1</t>
    </r>
  </si>
  <si>
    <r>
      <t>2019-05-09 raštu informavo, kad kreipsis dėl papildomo (</t>
    </r>
    <r>
      <rPr>
        <b/>
        <sz val="10"/>
        <color theme="3"/>
        <rFont val="Times New Roman"/>
        <family val="1"/>
        <charset val="186"/>
      </rPr>
      <t>3 766,04 Eur</t>
    </r>
    <r>
      <rPr>
        <sz val="10"/>
        <color theme="3"/>
        <rFont val="Times New Roman"/>
        <family val="1"/>
        <charset val="186"/>
      </rPr>
      <t xml:space="preserve">) finansavimo iki 2020.03 mėn. </t>
    </r>
  </si>
  <si>
    <r>
      <t xml:space="preserve">2019.06.03 raštu informavo, kad planuoja kreiptis dėl papild. Finansavimo </t>
    </r>
    <r>
      <rPr>
        <b/>
        <sz val="10"/>
        <color theme="3"/>
        <rFont val="Times New Roman"/>
        <family val="1"/>
        <charset val="186"/>
      </rPr>
      <t xml:space="preserve">(7 347,95 Eur) </t>
    </r>
    <r>
      <rPr>
        <sz val="10"/>
        <color theme="3"/>
        <rFont val="Times New Roman"/>
        <family val="1"/>
        <charset val="186"/>
      </rPr>
      <t>skyrimo (iš Rožyno šeimos klinikos atsiimtos paraiškos lėšų).
Sumažinta vertė sąraše pagal FAS. 
Esminis sutarties keitimas 2020-04-14 (PF)</t>
    </r>
  </si>
  <si>
    <r>
      <t xml:space="preserve">2019.06.03 raštu informavo, kad planuoja kreiptis dėl papild. finansavimo </t>
    </r>
    <r>
      <rPr>
        <b/>
        <sz val="10"/>
        <color theme="3"/>
        <rFont val="Times New Roman"/>
        <family val="1"/>
        <charset val="186"/>
      </rPr>
      <t xml:space="preserve">(11 912,60 Eur) </t>
    </r>
    <r>
      <rPr>
        <sz val="10"/>
        <color theme="3"/>
        <rFont val="Times New Roman"/>
        <family val="1"/>
        <charset val="186"/>
      </rPr>
      <t xml:space="preserve">skyrimo (iš Rožyno šeimos klinikos atsiimtos paraiškos lėšų)
Sąraše padidinta vertė PF pagal 196.1.
</t>
    </r>
    <r>
      <rPr>
        <sz val="10"/>
        <color rgb="FFFF0000"/>
        <rFont val="Times New Roman"/>
        <family val="1"/>
        <charset val="186"/>
      </rPr>
      <t>Esminis sutarties keitimas 2020-11-30</t>
    </r>
  </si>
  <si>
    <r>
      <t xml:space="preserve">2019.06.03 raštu informavo, kad planuoja kreiptis dėl papild. finansavimo </t>
    </r>
    <r>
      <rPr>
        <b/>
        <sz val="10"/>
        <color theme="3"/>
        <rFont val="Times New Roman"/>
        <family val="1"/>
        <charset val="186"/>
      </rPr>
      <t>(5 018,74 Eur)</t>
    </r>
    <r>
      <rPr>
        <sz val="10"/>
        <color theme="3"/>
        <rFont val="Times New Roman"/>
        <family val="1"/>
        <charset val="186"/>
      </rPr>
      <t xml:space="preserve"> skyrimo (iš Rožyno šeimos klinikos atsiimtos paraiškos lėšų).
Sumažinta vertė sąraše pagal FAS.</t>
    </r>
  </si>
  <si>
    <r>
      <t xml:space="preserve">Pateiktas galutinis mokėjimo prašymas
</t>
    </r>
    <r>
      <rPr>
        <b/>
        <sz val="10"/>
        <rFont val="Times New Roman"/>
        <family val="1"/>
        <charset val="186"/>
      </rPr>
      <t>Baigtas įgyvendinti</t>
    </r>
    <r>
      <rPr>
        <sz val="10"/>
        <rFont val="Times New Roman"/>
        <family val="1"/>
        <charset val="186"/>
      </rPr>
      <t xml:space="preserve">
</t>
    </r>
  </si>
  <si>
    <r>
      <t xml:space="preserve">Pateiktas galutinis mokėjimo prašymas
</t>
    </r>
    <r>
      <rPr>
        <b/>
        <sz val="10"/>
        <rFont val="Times New Roman"/>
        <family val="1"/>
        <charset val="186"/>
      </rPr>
      <t xml:space="preserve">Baigtas įgyvendinti.
</t>
    </r>
    <r>
      <rPr>
        <sz val="10"/>
        <rFont val="Times New Roman"/>
        <family val="1"/>
        <charset val="186"/>
      </rPr>
      <t>*likusi grąžinti suma (grąžinimas 2020-10-14): 
-112118,58 (ES), -13190,42(VB); -6595,22(SB)</t>
    </r>
  </si>
  <si>
    <r>
      <t xml:space="preserve"> 2017-07-27 PRPT sprendimu nukeltas paraiškos pateikimo terminas iš 2017-07-31 į 2017-10-31.
</t>
    </r>
    <r>
      <rPr>
        <b/>
        <sz val="10"/>
        <rFont val="Times New Roman"/>
        <family val="1"/>
        <charset val="186"/>
      </rPr>
      <t xml:space="preserve">Baigtas įgyvendinti.
* </t>
    </r>
    <r>
      <rPr>
        <sz val="10"/>
        <rFont val="Times New Roman"/>
        <family val="1"/>
        <charset val="186"/>
      </rPr>
      <t>likusi grąžinti suma (grąžinimas 2020-10-02,06,13): 
-17994,16 (ES), -2116,96 (VB), 
-1058,47 (SB); grąžinta suma: 
-2605,63 (ES), 
-229,91 (VB), 
-11319,04 (SB)</t>
    </r>
  </si>
  <si>
    <r>
      <t xml:space="preserve">2017-10-03 PRPT sprendimu nukeltas paraiškos pateikimo terminas iš 2017-10-31 į 2017-12-29.
Neesminis sutarties keitimas 2019-12-04. 
</t>
    </r>
    <r>
      <rPr>
        <b/>
        <sz val="10"/>
        <rFont val="Times New Roman"/>
        <family val="1"/>
        <charset val="186"/>
      </rPr>
      <t xml:space="preserve">Baigtas įgyvendinti.
</t>
    </r>
    <r>
      <rPr>
        <sz val="10"/>
        <color rgb="FFFF0000"/>
        <rFont val="Times New Roman"/>
        <family val="1"/>
        <charset val="186"/>
      </rPr>
      <t>*likusi grąžinti suma (grąžinimas 2020-11-20,26) 
-35391,70 (ES), -4163,74 (VB); -2081,86 (SB)</t>
    </r>
  </si>
  <si>
    <r>
      <t>Sąraše padidinta vertė suplanuojant Panevėžio regionui skirtą ES lėšų limitą;
sąraše padidinta vertė  - PF pagal PAFT 196.3</t>
    </r>
    <r>
      <rPr>
        <sz val="10"/>
        <color rgb="FFFF0000"/>
        <rFont val="Times New Roman"/>
        <family val="1"/>
        <charset val="186"/>
      </rPr>
      <t xml:space="preserve">
</t>
    </r>
    <r>
      <rPr>
        <sz val="10"/>
        <color theme="3"/>
        <rFont val="Times New Roman"/>
        <family val="1"/>
        <charset val="186"/>
      </rPr>
      <t>Neesminis sutarties  keitimas 2020-06-03</t>
    </r>
  </si>
  <si>
    <r>
      <t>2017-02-20 PRPT sprendimu nukeltas paraiškos pateikimo terminas iš 2017-01-31 į 2017-10-30. Atsiėmė paraišką.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2018-01-26 PRPT sprendimu nukeltas paraiškos pateikimo terminas iš 2017-10-30 į 2018-01-31. </t>
    </r>
  </si>
  <si>
    <r>
      <rPr>
        <sz val="10"/>
        <rFont val="Times New Roman"/>
        <family val="1"/>
        <charset val="186"/>
      </rPr>
      <t>2017-07-27 PRPT sprendimu nukeltas paraiškos pateikimo terminas iš 2017-07-31 į 2017-10-31.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2017-10-03 PRPT sprendimu nukeltas paraiškos pateikimo terminas iš 2017-10-31 į 2018-02-28. </t>
    </r>
  </si>
  <si>
    <r>
      <t xml:space="preserve">Sumažinta vertė sąraše pagal FAS. Likutis </t>
    </r>
    <r>
      <rPr>
        <b/>
        <sz val="10"/>
        <color theme="3"/>
        <rFont val="Times New Roman"/>
        <family val="1"/>
        <charset val="186"/>
      </rPr>
      <t>0,02</t>
    </r>
    <r>
      <rPr>
        <sz val="10"/>
        <color theme="3"/>
        <rFont val="Times New Roman"/>
        <family val="1"/>
        <charset val="186"/>
      </rPr>
      <t xml:space="preserve"> Eur ES lėšų.</t>
    </r>
  </si>
  <si>
    <r>
      <t>Sumažinta vertė sąraše pagal FAS. 2018-09-24 raštu informavo, kad sutaupytų</t>
    </r>
    <r>
      <rPr>
        <b/>
        <sz val="10"/>
        <color theme="3"/>
        <rFont val="Times New Roman"/>
        <family val="1"/>
        <charset val="186"/>
      </rPr>
      <t xml:space="preserve"> 255,22 </t>
    </r>
    <r>
      <rPr>
        <sz val="10"/>
        <color theme="3"/>
        <rFont val="Times New Roman"/>
        <family val="1"/>
        <charset val="186"/>
      </rPr>
      <t>Eur ES lėšų nepanaudos.</t>
    </r>
  </si>
  <si>
    <r>
      <t xml:space="preserve">Sumažinta vertė sąraše pagal FAS. 2018-09-26 raštu informavo, kad sutaupytų </t>
    </r>
    <r>
      <rPr>
        <b/>
        <sz val="10"/>
        <color theme="3"/>
        <rFont val="Times New Roman"/>
        <family val="1"/>
        <charset val="186"/>
      </rPr>
      <t xml:space="preserve">167,46 </t>
    </r>
    <r>
      <rPr>
        <sz val="10"/>
        <color theme="3"/>
        <rFont val="Times New Roman"/>
        <family val="1"/>
        <charset val="186"/>
      </rPr>
      <t>Eur ES lėšų nepanaudos.</t>
    </r>
  </si>
  <si>
    <r>
      <t xml:space="preserve">Padidinta vertė sąraše - PF pagal PAFT 196.2.
</t>
    </r>
    <r>
      <rPr>
        <sz val="10"/>
        <color rgb="FFFF0000"/>
        <rFont val="Times New Roman"/>
        <family val="1"/>
        <charset val="186"/>
      </rPr>
      <t>Esminis sutarties keitimas 2020-11-27 dėl PF</t>
    </r>
  </si>
  <si>
    <r>
      <t xml:space="preserve">Baigtas įgyvendinti
</t>
    </r>
    <r>
      <rPr>
        <sz val="10"/>
        <color rgb="FFFF0000"/>
        <rFont val="Times New Roman"/>
        <family val="1"/>
        <charset val="186"/>
      </rPr>
      <t>Pakeista projekto pabaigos data iš 2020-09-29 į 2020-10-28</t>
    </r>
  </si>
  <si>
    <r>
      <t xml:space="preserve">Pateiktas galutinis mokėjimo prašymas. 
</t>
    </r>
    <r>
      <rPr>
        <b/>
        <sz val="10"/>
        <rFont val="Times New Roman"/>
        <family val="1"/>
        <charset val="186"/>
      </rPr>
      <t>Baigtas įgyvendinti</t>
    </r>
  </si>
  <si>
    <r>
      <t xml:space="preserve">2017-08-23 PRPT sprendimu nukelta par. pat. data iš 2017-09-15 į 2017-10-09.
Pateiktas galutinis mokėjimo prašymas.
</t>
    </r>
    <r>
      <rPr>
        <b/>
        <sz val="10"/>
        <rFont val="Times New Roman"/>
        <family val="1"/>
        <charset val="186"/>
      </rPr>
      <t>Baigtas įgyvendinti</t>
    </r>
  </si>
  <si>
    <r>
      <t xml:space="preserve">2017-10-03 PRPT sprendimu patikslintas pareiškėjo pavadinimas.
</t>
    </r>
    <r>
      <rPr>
        <b/>
        <sz val="10"/>
        <rFont val="Times New Roman"/>
        <family val="1"/>
        <charset val="186"/>
      </rPr>
      <t>Baigtas įgyvendinti</t>
    </r>
  </si>
  <si>
    <r>
      <t>Sumažinta vertė sąraše pagal FAS. 2018-09-24 raštu informavo, kad sutaupytų</t>
    </r>
    <r>
      <rPr>
        <b/>
        <sz val="10"/>
        <color theme="3"/>
        <rFont val="Times New Roman"/>
        <family val="1"/>
        <charset val="186"/>
      </rPr>
      <t xml:space="preserve"> 729,22 </t>
    </r>
    <r>
      <rPr>
        <sz val="10"/>
        <color theme="3"/>
        <rFont val="Times New Roman"/>
        <family val="1"/>
        <charset val="186"/>
      </rPr>
      <t>Eur ES lėšų nepanaudos.</t>
    </r>
  </si>
  <si>
    <r>
      <t xml:space="preserve">Sumažinta vertė sąraše pagal FAS. 2018-10-04 raštu informavo, kad sutaupytų </t>
    </r>
    <r>
      <rPr>
        <b/>
        <sz val="10"/>
        <color theme="3"/>
        <rFont val="Times New Roman"/>
        <family val="1"/>
        <charset val="186"/>
      </rPr>
      <t>16 313,20</t>
    </r>
    <r>
      <rPr>
        <sz val="10"/>
        <color theme="3"/>
        <rFont val="Times New Roman"/>
        <family val="1"/>
        <charset val="186"/>
      </rPr>
      <t xml:space="preserve"> Eur ES lėšų nepanaudos.</t>
    </r>
  </si>
  <si>
    <t>08.1.2-CPVA-R-408-51-0001</t>
  </si>
  <si>
    <t>08.1.2-CPVA-R-408-51-0007</t>
  </si>
  <si>
    <t>baigtas įgyvendinti</t>
  </si>
  <si>
    <t>08.1.2-CPVA-R-408-51-0002</t>
  </si>
  <si>
    <t>08.1.2-CPVA-R-408-51-0003</t>
  </si>
  <si>
    <t>08.1.2-CPVA-R-408-51-0004</t>
  </si>
  <si>
    <t>04.5.1-TID-R-514-51-0002</t>
  </si>
  <si>
    <r>
      <t xml:space="preserve">2017-05-10 PRPT sprendimu nukeltas paraiškos pateikimo terminas iš 2017-071-01 į 2017-11-15. Atsiėmė paraišką. 2018-01-26 PRPT sprendimu nukeltas paraiškos pateikimo 1terminas iš 2017-11-15 į 2018-04-06. 
</t>
    </r>
    <r>
      <rPr>
        <b/>
        <sz val="10"/>
        <rFont val="Times New Roman"/>
        <family val="1"/>
        <charset val="186"/>
      </rPr>
      <t>Projektas baigtas</t>
    </r>
  </si>
  <si>
    <t>Projekto etapas</t>
  </si>
  <si>
    <t>Limitas pagal priemonių PFSA</t>
  </si>
  <si>
    <t>Sutartys</t>
  </si>
  <si>
    <t>Regiono projektų sąrašų vertė</t>
  </si>
  <si>
    <t>Išmokėta</t>
  </si>
  <si>
    <t>Panevėžio miestas savivaldybės administracija</t>
  </si>
  <si>
    <t>Panevėžio miestas</t>
  </si>
  <si>
    <t>Panevėžio miestas dailės galerijos aktualizavimas</t>
  </si>
  <si>
    <t xml:space="preserve">VšĮ "Panevėžio miestas poliklinika" </t>
  </si>
  <si>
    <t>UAB "MediCA klinika" teikiamų pirminės asmens sveikatos priežiūros paslaugų efektyvumo didinimas Panevėžio miestas savivaldybėje</t>
  </si>
  <si>
    <t xml:space="preserve">Panevėžio miestas savivaldybės visuomenės sveikatos biuras </t>
  </si>
  <si>
    <t>Saraše padidinta ES lėšų vertė 7 543,18 iš Panevėžio rajonas pr. sutaupytų lėšų.  FAS pakeistos  ES ir SB lėšos</t>
  </si>
  <si>
    <t>Panevėžio rajonas savivaldybės administracija</t>
  </si>
  <si>
    <t>Panevėžio rajonas</t>
  </si>
  <si>
    <t>Panevėžio miestas ir Panevėžio rajonas turizmo informacinės infrastruktūros plėtra</t>
  </si>
  <si>
    <t xml:space="preserve">Panevėžio rajonas savivaldybės administracija </t>
  </si>
  <si>
    <t>Socialinių paslaugų infrastruktūros plėtra Panevėžio rajonas savivaldybėje</t>
  </si>
  <si>
    <t>Panevėžio rajonas socialinių paslaugų centras</t>
  </si>
  <si>
    <t>Socialinio būsto fondo plėtra Panevėžio rajonas savivaldybėje</t>
  </si>
  <si>
    <t xml:space="preserve">Pirminės asmens sveikatos priežiūros veiklos efektyvumo didinimas VšĮ Panevėžio rajonas savivaldybės poliklinikoje </t>
  </si>
  <si>
    <t xml:space="preserve">VšĮ Panevėžio rajonas savivaldybės poliklinika </t>
  </si>
  <si>
    <t>Panevėžio rajonas savivaldybės visuomenės sveikatos biuras</t>
  </si>
  <si>
    <t>Ikimokyklinio ir prieš mokyklinio ugdymo prieinamumo didinimas Panevėžio rajonas savivaldybėje</t>
  </si>
  <si>
    <t>Mokyklų tinklo efektyvumo didinimas Panevėžio rajonas savivaldybėje</t>
  </si>
  <si>
    <t>Panevėžio rajonas muzikos mokykla</t>
  </si>
  <si>
    <t xml:space="preserve">Paslaugų ir asmenų aptarnavimo kokybės gerinimas Panevėžio miestas ir Panevėžio rajonas savivaldybėse </t>
  </si>
  <si>
    <t>Kupiškio rajonas savivaldybės administracija</t>
  </si>
  <si>
    <t>Kupiškio rajonas</t>
  </si>
  <si>
    <t>Pažeistų Kupiškio rajonas savivaldybės kraštovaizdžio teritorijų tvarkymas</t>
  </si>
  <si>
    <t>Kraštovaizdžio apsauga Kupiškio rajonas savivaldybėje</t>
  </si>
  <si>
    <t xml:space="preserve">Pirminės asmens sveikatos priežiūros veikos efektyvumo didinimas Kupiškio rajonas savivaldybėje </t>
  </si>
  <si>
    <t xml:space="preserve">Kupiškio rajonas savivaldybės administracija </t>
  </si>
  <si>
    <t xml:space="preserve">Sveikos gyvensenos skatinimas Kupiškio rajonas savivaldybėje </t>
  </si>
  <si>
    <t>Pasvalio rajonas savivaldybės administracija</t>
  </si>
  <si>
    <t>Pasvalio rajonas</t>
  </si>
  <si>
    <t>Kraštovaizdžio ir gamtinio karkaso sprendinių keitimas Pasvalio rajonas savivaldybės teritorijos bendrajame plane</t>
  </si>
  <si>
    <t xml:space="preserve">Pasvalio rajonas paslaugų ir užimtumo centras pagyvenusiems ir neįgaliesiems </t>
  </si>
  <si>
    <t xml:space="preserve">Socialinio būsto plėtra Pasvalio rajonas savivaldybėje </t>
  </si>
  <si>
    <t>Pasvalio rajonas savivaldybės visuomenės sveikatos biuras</t>
  </si>
  <si>
    <t xml:space="preserve">Paslaugų ir asmenų aptarnavimo kokybės gerinimas Pasvalio rajonas savivaldybėje </t>
  </si>
  <si>
    <t>Biržų rajonas savivaldybės administracija</t>
  </si>
  <si>
    <t>Biržų rajonas</t>
  </si>
  <si>
    <t>Kraštovaizdžio apsauga Biržų rajonas savivaldybėje</t>
  </si>
  <si>
    <t>Biržų rajonas Legailių globos namų socialinių paslaugų infrastruktūros modernizavimas</t>
  </si>
  <si>
    <t>Biržų rajonas savivaldybės socialinio būsto fondo plėtra</t>
  </si>
  <si>
    <t>Pirminės asmens sveikatos priežiūros paslaugų kokybės ir prieinamumo gerinimas VšĮ Biržų rajonas savivaldybės poliklinikoje</t>
  </si>
  <si>
    <t xml:space="preserve">VšĮ Biržų rajonas savivaldybės poliklinika </t>
  </si>
  <si>
    <t xml:space="preserve">Sveikatos ugdymo priemonių įgyvendinimas Biržų rajonas savivaldybėje </t>
  </si>
  <si>
    <t xml:space="preserve">Biržų rajonas savivaldybės visuomenės sveikatos biuras </t>
  </si>
  <si>
    <t>Mokyklų tinklo efektyvumo didinimas Biržų rajonas savivaldybėje</t>
  </si>
  <si>
    <t>Rokiškio rajonas savivaldybės administracija</t>
  </si>
  <si>
    <t>Rokiškio rajonas</t>
  </si>
  <si>
    <t>Rokiškio rajonas teritorijų kraštovaizdžio formavimas ir ekologinės būklės gerinimas</t>
  </si>
  <si>
    <t>Socialinio būsto fondo plėtra Rokiškio rajonas savivaldybėje</t>
  </si>
  <si>
    <t>UAB "MediCA klinika" teikiamų pirminės asmens sveikatos priežiūros paslaugų efektyvumo didinimas Rokiškio rajonas savivaldybėje</t>
  </si>
  <si>
    <t xml:space="preserve">Sveikos gyvensenos skatinimas Rokiškio rajonas savivaldybėje </t>
  </si>
  <si>
    <t>Rokiškio rajonas savivaldybės visuomenės sveikatos biuras</t>
  </si>
  <si>
    <t>Darnaus judumo priemonių diegimas Panevėžio mieste</t>
  </si>
  <si>
    <t>04.5.1-TID-R-514-51-0003</t>
  </si>
  <si>
    <t xml:space="preserve"> 2020-12-31</t>
  </si>
  <si>
    <t>04.5.1-TID-R-516-51-0011</t>
  </si>
  <si>
    <t>2020-02-28 PRPT sprendimu pakeistas paraiškos pateikimo terminas iš 2020-10-30 į 2020-09-30.
Atsiėmė paraišką. 2021-03-12 paraiška pateikta.</t>
  </si>
  <si>
    <t>Projekto kodas</t>
  </si>
  <si>
    <t>05.2.1-APVA-R-008-51-0004</t>
  </si>
  <si>
    <r>
      <rPr>
        <strike/>
        <sz val="10"/>
        <color rgb="FFFF0000"/>
        <rFont val="Times New Roman"/>
        <family val="1"/>
        <charset val="186"/>
      </rPr>
      <t>3 510 750,80</t>
    </r>
    <r>
      <rPr>
        <sz val="10"/>
        <color rgb="FFFF0000"/>
        <rFont val="Times New Roman"/>
        <family val="1"/>
        <charset val="186"/>
      </rPr>
      <t xml:space="preserve">
4 837 680,00</t>
    </r>
  </si>
  <si>
    <r>
      <rPr>
        <strike/>
        <sz val="10"/>
        <color rgb="FFFF0000"/>
        <rFont val="Times New Roman"/>
        <family val="1"/>
        <charset val="186"/>
      </rPr>
      <t>2 984 138,18</t>
    </r>
    <r>
      <rPr>
        <sz val="10"/>
        <color rgb="FFFF0000"/>
        <rFont val="Times New Roman"/>
        <family val="1"/>
        <charset val="186"/>
      </rPr>
      <t xml:space="preserve">
4 112 028,00</t>
    </r>
  </si>
  <si>
    <r>
      <rPr>
        <strike/>
        <sz val="10"/>
        <color rgb="FFFF0000"/>
        <rFont val="Times New Roman"/>
        <family val="1"/>
        <charset val="186"/>
      </rPr>
      <t>526 612,62</t>
    </r>
    <r>
      <rPr>
        <sz val="10"/>
        <color rgb="FFFF0000"/>
        <rFont val="Times New Roman"/>
        <family val="1"/>
        <charset val="186"/>
      </rPr>
      <t xml:space="preserve">
725 652,00</t>
    </r>
  </si>
  <si>
    <r>
      <rPr>
        <strike/>
        <sz val="10"/>
        <color rgb="FFFF0000"/>
        <rFont val="Times New Roman"/>
        <family val="1"/>
        <charset val="186"/>
      </rPr>
      <t>3 155 205,38</t>
    </r>
    <r>
      <rPr>
        <sz val="10"/>
        <color rgb="FFFF0000"/>
        <rFont val="Times New Roman"/>
        <family val="1"/>
        <charset val="186"/>
      </rPr>
      <t xml:space="preserve">
3 156 564,32</t>
    </r>
  </si>
  <si>
    <r>
      <rPr>
        <strike/>
        <sz val="10"/>
        <color rgb="FFFF0000"/>
        <rFont val="Times New Roman"/>
        <family val="1"/>
        <charset val="186"/>
      </rPr>
      <t>3 625 699,86</t>
    </r>
    <r>
      <rPr>
        <sz val="10"/>
        <color rgb="FFFF0000"/>
        <rFont val="Times New Roman"/>
        <family val="1"/>
        <charset val="186"/>
      </rPr>
      <t xml:space="preserve">
3 627 058,80</t>
    </r>
  </si>
  <si>
    <r>
      <rPr>
        <strike/>
        <sz val="10"/>
        <color rgb="FFFF0000"/>
        <rFont val="Times New Roman"/>
        <family val="1"/>
        <charset val="186"/>
      </rPr>
      <t>2 560 761,23</t>
    </r>
    <r>
      <rPr>
        <sz val="10"/>
        <color rgb="FFFF0000"/>
        <rFont val="Times New Roman"/>
        <family val="1"/>
        <charset val="186"/>
      </rPr>
      <t xml:space="preserve">
2 577 559,37</t>
    </r>
  </si>
  <si>
    <r>
      <rPr>
        <strike/>
        <sz val="10"/>
        <color rgb="FFFF0000"/>
        <rFont val="Times New Roman"/>
        <family val="1"/>
        <charset val="186"/>
      </rPr>
      <t>2 944 719,09</t>
    </r>
    <r>
      <rPr>
        <sz val="10"/>
        <color rgb="FFFF0000"/>
        <rFont val="Times New Roman"/>
        <family val="1"/>
        <charset val="186"/>
      </rPr>
      <t xml:space="preserve">
2 961 517,23</t>
    </r>
  </si>
  <si>
    <r>
      <rPr>
        <strike/>
        <sz val="10"/>
        <color rgb="FFFF0000"/>
        <rFont val="Times New Roman"/>
        <family val="1"/>
        <charset val="186"/>
      </rPr>
      <t>1 918 455,47</t>
    </r>
    <r>
      <rPr>
        <sz val="10"/>
        <color rgb="FFFF0000"/>
        <rFont val="Times New Roman"/>
        <family val="1"/>
        <charset val="186"/>
      </rPr>
      <t xml:space="preserve">
1 968 007,44</t>
    </r>
  </si>
  <si>
    <r>
      <rPr>
        <strike/>
        <sz val="10"/>
        <color rgb="FFFF0000"/>
        <rFont val="Times New Roman"/>
        <family val="1"/>
        <charset val="186"/>
      </rPr>
      <t>1 711 586,63</t>
    </r>
    <r>
      <rPr>
        <sz val="10"/>
        <color rgb="FFFF0000"/>
        <rFont val="Times New Roman"/>
        <family val="1"/>
        <charset val="186"/>
      </rPr>
      <t xml:space="preserve">
1 761 138,60</t>
    </r>
  </si>
  <si>
    <r>
      <t xml:space="preserve">Panevėžio regiono projektų monitoringas (2014-2020) </t>
    </r>
    <r>
      <rPr>
        <sz val="10"/>
        <color rgb="FFFF0000"/>
        <rFont val="Calibri"/>
        <family val="2"/>
        <charset val="186"/>
        <scheme val="minor"/>
      </rPr>
      <t>2021-08-05</t>
    </r>
  </si>
  <si>
    <r>
      <rPr>
        <strike/>
        <sz val="10"/>
        <color rgb="FFFF0000"/>
        <rFont val="Times New Roman"/>
        <family val="1"/>
        <charset val="186"/>
      </rPr>
      <t>1 319 426,84</t>
    </r>
    <r>
      <rPr>
        <sz val="10"/>
        <color rgb="FFFF0000"/>
        <rFont val="Times New Roman"/>
        <family val="1"/>
        <charset val="186"/>
      </rPr>
      <t xml:space="preserve">
1 323 434,63</t>
    </r>
  </si>
  <si>
    <r>
      <rPr>
        <strike/>
        <sz val="10"/>
        <color rgb="FFFF0000"/>
        <rFont val="Times New Roman"/>
        <family val="1"/>
        <charset val="186"/>
      </rPr>
      <t>2 415 733,30</t>
    </r>
    <r>
      <rPr>
        <sz val="10"/>
        <color rgb="FFFF0000"/>
        <rFont val="Times New Roman"/>
        <family val="1"/>
        <charset val="186"/>
      </rPr>
      <t xml:space="preserve">
2 419 741,09</t>
    </r>
  </si>
  <si>
    <r>
      <rPr>
        <strike/>
        <sz val="10"/>
        <color rgb="FFFF0000"/>
        <rFont val="Times New Roman"/>
        <family val="1"/>
        <charset val="186"/>
      </rPr>
      <t>3 279 257,08</t>
    </r>
    <r>
      <rPr>
        <sz val="10"/>
        <color rgb="FFFF0000"/>
        <rFont val="Times New Roman"/>
        <family val="1"/>
        <charset val="186"/>
      </rPr>
      <t xml:space="preserve">
3 341 149,80</t>
    </r>
  </si>
  <si>
    <r>
      <rPr>
        <strike/>
        <sz val="10"/>
        <color rgb="FFFF0000"/>
        <rFont val="Times New Roman"/>
        <family val="1"/>
        <charset val="186"/>
      </rPr>
      <t>1 842 167,55</t>
    </r>
    <r>
      <rPr>
        <sz val="10"/>
        <color rgb="FFFF0000"/>
        <rFont val="Times New Roman"/>
        <family val="1"/>
        <charset val="186"/>
      </rPr>
      <t xml:space="preserve">
1 897 485,74</t>
    </r>
  </si>
  <si>
    <r>
      <rPr>
        <strike/>
        <sz val="10"/>
        <color rgb="FFFF0000"/>
        <rFont val="Times New Roman"/>
        <family val="1"/>
        <charset val="186"/>
      </rPr>
      <t>1 437 089,53</t>
    </r>
    <r>
      <rPr>
        <sz val="10"/>
        <color rgb="FFFF0000"/>
        <rFont val="Times New Roman"/>
        <family val="1"/>
        <charset val="186"/>
      </rPr>
      <t xml:space="preserve">
1 443 664,06</t>
    </r>
  </si>
  <si>
    <r>
      <rPr>
        <strike/>
        <sz val="10"/>
        <color rgb="FFFF0000"/>
        <rFont val="Times New Roman"/>
        <family val="1"/>
        <charset val="186"/>
      </rPr>
      <t>3 151 490,06</t>
    </r>
    <r>
      <rPr>
        <sz val="10"/>
        <color rgb="FFFF0000"/>
        <rFont val="Times New Roman"/>
        <family val="1"/>
        <charset val="186"/>
      </rPr>
      <t xml:space="preserve">
3 211 778,78</t>
    </r>
  </si>
  <si>
    <r>
      <rPr>
        <strike/>
        <sz val="10"/>
        <color rgb="FFFF0000"/>
        <rFont val="Times New Roman"/>
        <family val="1"/>
        <charset val="186"/>
      </rPr>
      <t>6 131 877,99</t>
    </r>
    <r>
      <rPr>
        <sz val="10"/>
        <color rgb="FFFF0000"/>
        <rFont val="Times New Roman"/>
        <family val="1"/>
        <charset val="186"/>
      </rPr>
      <t xml:space="preserve">
6 192 166,71</t>
    </r>
  </si>
  <si>
    <r>
      <rPr>
        <strike/>
        <sz val="10"/>
        <color rgb="FFFF0000"/>
        <rFont val="Times New Roman"/>
        <family val="1"/>
        <charset val="186"/>
      </rPr>
      <t>988 180,82</t>
    </r>
    <r>
      <rPr>
        <sz val="10"/>
        <color rgb="FFFF0000"/>
        <rFont val="Times New Roman"/>
        <family val="1"/>
        <charset val="186"/>
      </rPr>
      <t xml:space="preserve">
1 303 585,96</t>
    </r>
  </si>
  <si>
    <r>
      <rPr>
        <strike/>
        <sz val="10"/>
        <color rgb="FFFF0000"/>
        <rFont val="Times New Roman"/>
        <family val="1"/>
        <charset val="186"/>
      </rPr>
      <t>670 091,22</t>
    </r>
    <r>
      <rPr>
        <sz val="10"/>
        <color rgb="FFFF0000"/>
        <rFont val="Times New Roman"/>
        <family val="1"/>
        <charset val="186"/>
      </rPr>
      <t xml:space="preserve">
674 789,37</t>
    </r>
  </si>
  <si>
    <r>
      <rPr>
        <strike/>
        <sz val="10"/>
        <color rgb="FFFF0000"/>
        <rFont val="Times New Roman"/>
        <family val="1"/>
        <charset val="186"/>
      </rPr>
      <t>1 658 272,04</t>
    </r>
    <r>
      <rPr>
        <sz val="10"/>
        <color rgb="FFFF0000"/>
        <rFont val="Times New Roman"/>
        <family val="1"/>
        <charset val="186"/>
      </rPr>
      <t xml:space="preserve">
1 978 375,33</t>
    </r>
  </si>
  <si>
    <r>
      <rPr>
        <strike/>
        <sz val="10"/>
        <color rgb="FFFF0000"/>
        <rFont val="Times New Roman"/>
        <family val="1"/>
        <charset val="186"/>
      </rPr>
      <t>863 792,41</t>
    </r>
    <r>
      <rPr>
        <sz val="10"/>
        <color rgb="FFFF0000"/>
        <rFont val="Times New Roman"/>
        <family val="1"/>
        <charset val="186"/>
      </rPr>
      <t xml:space="preserve">
946 562,24</t>
    </r>
  </si>
  <si>
    <r>
      <rPr>
        <strike/>
        <sz val="10"/>
        <color rgb="FFFF0000"/>
        <rFont val="Times New Roman"/>
        <family val="1"/>
        <charset val="186"/>
      </rPr>
      <t>971 970,77</t>
    </r>
    <r>
      <rPr>
        <sz val="10"/>
        <color rgb="FFFF0000"/>
        <rFont val="Times New Roman"/>
        <family val="1"/>
        <charset val="186"/>
      </rPr>
      <t xml:space="preserve">
1 054 740,6</t>
    </r>
  </si>
  <si>
    <r>
      <rPr>
        <strike/>
        <sz val="10"/>
        <color rgb="FFFF0000"/>
        <rFont val="Times New Roman"/>
        <family val="1"/>
        <charset val="186"/>
      </rPr>
      <t>39 123,24</t>
    </r>
    <r>
      <rPr>
        <sz val="10"/>
        <color rgb="FFFF0000"/>
        <rFont val="Times New Roman"/>
        <family val="1"/>
        <charset val="186"/>
      </rPr>
      <t xml:space="preserve">
77 237,74</t>
    </r>
  </si>
  <si>
    <r>
      <rPr>
        <strike/>
        <sz val="10"/>
        <color rgb="FFFF0000"/>
        <rFont val="Times New Roman"/>
        <family val="1"/>
        <charset val="186"/>
      </rPr>
      <t>33 862,84</t>
    </r>
    <r>
      <rPr>
        <sz val="10"/>
        <color rgb="FFFF0000"/>
        <rFont val="Times New Roman"/>
        <family val="1"/>
        <charset val="186"/>
      </rPr>
      <t xml:space="preserve">
65 652,07</t>
    </r>
  </si>
  <si>
    <r>
      <rPr>
        <strike/>
        <sz val="10"/>
        <color rgb="FFFF0000"/>
        <rFont val="Times New Roman"/>
        <family val="1"/>
        <charset val="186"/>
      </rPr>
      <t>5 260,40</t>
    </r>
    <r>
      <rPr>
        <sz val="10"/>
        <color rgb="FFFF0000"/>
        <rFont val="Times New Roman"/>
        <family val="1"/>
        <charset val="186"/>
      </rPr>
      <t xml:space="preserve">
11 585,67</t>
    </r>
  </si>
  <si>
    <r>
      <rPr>
        <strike/>
        <sz val="10"/>
        <color rgb="FFFF0000"/>
        <rFont val="Times New Roman"/>
        <family val="1"/>
        <charset val="186"/>
      </rPr>
      <t>51 050,24</t>
    </r>
    <r>
      <rPr>
        <sz val="10"/>
        <color rgb="FFFF0000"/>
        <rFont val="Times New Roman"/>
        <family val="1"/>
        <charset val="186"/>
      </rPr>
      <t xml:space="preserve">
181 050,24</t>
    </r>
  </si>
  <si>
    <r>
      <rPr>
        <strike/>
        <sz val="10"/>
        <color rgb="FFFF0000"/>
        <rFont val="Times New Roman"/>
        <family val="1"/>
        <charset val="186"/>
      </rPr>
      <t>46 392,70</t>
    </r>
    <r>
      <rPr>
        <sz val="10"/>
        <color rgb="FFFF0000"/>
        <rFont val="Times New Roman"/>
        <family val="1"/>
        <charset val="186"/>
      </rPr>
      <t xml:space="preserve">
176 392,70</t>
    </r>
  </si>
  <si>
    <r>
      <rPr>
        <strike/>
        <sz val="10"/>
        <color rgb="FFFF0000"/>
        <rFont val="Times New Roman"/>
        <family val="1"/>
        <charset val="186"/>
      </rPr>
      <t>75 055,00</t>
    </r>
    <r>
      <rPr>
        <sz val="10"/>
        <color rgb="FFFF0000"/>
        <rFont val="Times New Roman"/>
        <family val="1"/>
        <charset val="186"/>
      </rPr>
      <t xml:space="preserve">
78 650,00</t>
    </r>
  </si>
  <si>
    <r>
      <rPr>
        <strike/>
        <sz val="10"/>
        <color rgb="FFFF0000"/>
        <rFont val="Times New Roman"/>
        <family val="1"/>
        <charset val="186"/>
      </rPr>
      <t>66 796,75</t>
    </r>
    <r>
      <rPr>
        <sz val="10"/>
        <color rgb="FFFF0000"/>
        <rFont val="Times New Roman"/>
        <family val="1"/>
        <charset val="186"/>
      </rPr>
      <t xml:space="preserve">
66 852,50</t>
    </r>
  </si>
  <si>
    <r>
      <rPr>
        <strike/>
        <sz val="10"/>
        <color rgb="FFFF0000"/>
        <rFont val="Times New Roman"/>
        <family val="1"/>
        <charset val="186"/>
      </rPr>
      <t>8 258,25</t>
    </r>
    <r>
      <rPr>
        <sz val="10"/>
        <color rgb="FFFF0000"/>
        <rFont val="Times New Roman"/>
        <family val="1"/>
        <charset val="186"/>
      </rPr>
      <t xml:space="preserve">
11 797,50</t>
    </r>
  </si>
  <si>
    <r>
      <rPr>
        <strike/>
        <sz val="10"/>
        <color rgb="FFFF0000"/>
        <rFont val="Times New Roman"/>
        <family val="1"/>
        <charset val="186"/>
      </rPr>
      <t>332 146,12</t>
    </r>
    <r>
      <rPr>
        <sz val="10"/>
        <color rgb="FFFF0000"/>
        <rFont val="Times New Roman"/>
        <family val="1"/>
        <charset val="186"/>
      </rPr>
      <t xml:space="preserve">
341 169,34</t>
    </r>
  </si>
  <si>
    <r>
      <rPr>
        <strike/>
        <sz val="10"/>
        <color rgb="FFFF0000"/>
        <rFont val="Times New Roman"/>
        <family val="1"/>
        <charset val="186"/>
      </rPr>
      <t>282 324,18</t>
    </r>
    <r>
      <rPr>
        <sz val="10"/>
        <color rgb="FFFF0000"/>
        <rFont val="Times New Roman"/>
        <family val="1"/>
        <charset val="186"/>
      </rPr>
      <t xml:space="preserve">
291 347,40</t>
    </r>
  </si>
  <si>
    <r>
      <rPr>
        <strike/>
        <sz val="10"/>
        <color rgb="FFFF0000"/>
        <rFont val="Times New Roman"/>
        <family val="1"/>
        <charset val="186"/>
      </rPr>
      <t>33 651,99</t>
    </r>
    <r>
      <rPr>
        <sz val="10"/>
        <color rgb="FFFF0000"/>
        <rFont val="Times New Roman"/>
        <family val="1"/>
        <charset val="186"/>
      </rPr>
      <t xml:space="preserve">
36 476,38</t>
    </r>
  </si>
  <si>
    <r>
      <rPr>
        <strike/>
        <sz val="10"/>
        <color rgb="FFFF0000"/>
        <rFont val="Times New Roman"/>
        <family val="1"/>
        <charset val="186"/>
      </rPr>
      <t>224 346,62</t>
    </r>
    <r>
      <rPr>
        <sz val="10"/>
        <color rgb="FFFF0000"/>
        <rFont val="Times New Roman"/>
        <family val="1"/>
        <charset val="186"/>
      </rPr>
      <t xml:space="preserve">
243 175,89</t>
    </r>
  </si>
  <si>
    <r>
      <rPr>
        <strike/>
        <sz val="10"/>
        <color rgb="FFFF0000"/>
        <rFont val="Times New Roman"/>
        <family val="1"/>
        <charset val="186"/>
      </rPr>
      <t>190 694,63</t>
    </r>
    <r>
      <rPr>
        <sz val="10"/>
        <color rgb="FFFF0000"/>
        <rFont val="Times New Roman"/>
        <family val="1"/>
        <charset val="186"/>
      </rPr>
      <t xml:space="preserve">
206 699,51</t>
    </r>
  </si>
  <si>
    <r>
      <rPr>
        <strike/>
        <sz val="10"/>
        <color rgb="FFFF0000"/>
        <rFont val="Times New Roman"/>
        <family val="1"/>
        <charset val="186"/>
      </rPr>
      <t>58 466,37</t>
    </r>
    <r>
      <rPr>
        <sz val="10"/>
        <color rgb="FFFF0000"/>
        <rFont val="Times New Roman"/>
        <family val="1"/>
        <charset val="186"/>
      </rPr>
      <t xml:space="preserve">
89 063,22</t>
    </r>
  </si>
  <si>
    <r>
      <rPr>
        <strike/>
        <sz val="10"/>
        <color rgb="FFFF0000"/>
        <rFont val="Times New Roman"/>
        <family val="1"/>
        <charset val="186"/>
      </rPr>
      <t>57 196,41</t>
    </r>
    <r>
      <rPr>
        <sz val="10"/>
        <color rgb="FFFF0000"/>
        <rFont val="Times New Roman"/>
        <family val="1"/>
        <charset val="186"/>
      </rPr>
      <t xml:space="preserve">
87 793,26</t>
    </r>
  </si>
  <si>
    <r>
      <rPr>
        <strike/>
        <sz val="10"/>
        <color rgb="FFFF0000"/>
        <rFont val="Times New Roman"/>
        <family val="1"/>
        <charset val="186"/>
      </rPr>
      <t>316 257,16</t>
    </r>
    <r>
      <rPr>
        <sz val="10"/>
        <color rgb="FFFF0000"/>
        <rFont val="Times New Roman"/>
        <family val="1"/>
        <charset val="186"/>
      </rPr>
      <t xml:space="preserve">
595 734,53</t>
    </r>
  </si>
  <si>
    <r>
      <rPr>
        <strike/>
        <sz val="10"/>
        <color rgb="FFFF0000"/>
        <rFont val="Times New Roman"/>
        <family val="1"/>
        <charset val="186"/>
      </rPr>
      <t>268 818,58</t>
    </r>
    <r>
      <rPr>
        <sz val="10"/>
        <color rgb="FFFF0000"/>
        <rFont val="Times New Roman"/>
        <family val="1"/>
        <charset val="186"/>
      </rPr>
      <t xml:space="preserve">
548 295,95</t>
    </r>
  </si>
  <si>
    <r>
      <rPr>
        <strike/>
        <sz val="10"/>
        <color rgb="FFFF0000"/>
        <rFont val="Times New Roman"/>
        <family val="1"/>
        <charset val="186"/>
      </rPr>
      <t>343 469,81</t>
    </r>
    <r>
      <rPr>
        <sz val="10"/>
        <color rgb="FFFF0000"/>
        <rFont val="Times New Roman"/>
        <family val="1"/>
        <charset val="186"/>
      </rPr>
      <t xml:space="preserve">
378 128,99</t>
    </r>
  </si>
  <si>
    <r>
      <rPr>
        <strike/>
        <sz val="10"/>
        <color rgb="FFFF0000"/>
        <rFont val="Times New Roman"/>
        <family val="1"/>
        <charset val="186"/>
      </rPr>
      <t>291 949,33</t>
    </r>
    <r>
      <rPr>
        <sz val="10"/>
        <color rgb="FFFF0000"/>
        <rFont val="Times New Roman"/>
        <family val="1"/>
        <charset val="186"/>
      </rPr>
      <t xml:space="preserve">
326 608,51</t>
    </r>
  </si>
  <si>
    <r>
      <rPr>
        <strike/>
        <sz val="10"/>
        <color rgb="FFFF0000"/>
        <rFont val="Times New Roman"/>
        <family val="1"/>
        <charset val="186"/>
      </rPr>
      <t>267 869,14</t>
    </r>
    <r>
      <rPr>
        <sz val="10"/>
        <color rgb="FFFF0000"/>
        <rFont val="Times New Roman"/>
        <family val="1"/>
        <charset val="186"/>
      </rPr>
      <t xml:space="preserve">
272 413,47</t>
    </r>
  </si>
  <si>
    <r>
      <rPr>
        <strike/>
        <sz val="10"/>
        <color rgb="FFFF0000"/>
        <rFont val="Times New Roman"/>
        <family val="1"/>
        <charset val="186"/>
      </rPr>
      <t>549 002,56</t>
    </r>
    <r>
      <rPr>
        <sz val="10"/>
        <color rgb="FFFF0000"/>
        <rFont val="Times New Roman"/>
        <family val="1"/>
        <charset val="186"/>
      </rPr>
      <t xml:space="preserve">
553 546,89</t>
    </r>
  </si>
  <si>
    <r>
      <rPr>
        <strike/>
        <sz val="10"/>
        <color rgb="FFFF0000"/>
        <rFont val="Times New Roman"/>
        <family val="1"/>
        <charset val="186"/>
      </rPr>
      <t>878 246,15</t>
    </r>
    <r>
      <rPr>
        <sz val="10"/>
        <color rgb="FFFF0000"/>
        <rFont val="Times New Roman"/>
        <family val="1"/>
        <charset val="186"/>
      </rPr>
      <t xml:space="preserve">
1 922 378,71</t>
    </r>
  </si>
  <si>
    <r>
      <rPr>
        <strike/>
        <sz val="10"/>
        <color rgb="FFFF0000"/>
        <rFont val="Times New Roman"/>
        <family val="1"/>
        <charset val="186"/>
      </rPr>
      <t>746 509,22</t>
    </r>
    <r>
      <rPr>
        <sz val="10"/>
        <color rgb="FFFF0000"/>
        <rFont val="Times New Roman"/>
        <family val="1"/>
        <charset val="186"/>
      </rPr>
      <t xml:space="preserve">
1 617 026,47</t>
    </r>
  </si>
  <si>
    <r>
      <rPr>
        <strike/>
        <sz val="10"/>
        <color rgb="FFFF0000"/>
        <rFont val="Times New Roman"/>
        <family val="1"/>
        <charset val="186"/>
      </rPr>
      <t>65 868,46</t>
    </r>
    <r>
      <rPr>
        <sz val="10"/>
        <color rgb="FFFF0000"/>
        <rFont val="Times New Roman"/>
        <family val="1"/>
        <charset val="186"/>
      </rPr>
      <t xml:space="preserve">
142 678,81</t>
    </r>
  </si>
  <si>
    <r>
      <rPr>
        <strike/>
        <sz val="10"/>
        <color rgb="FFFF0000"/>
        <rFont val="Times New Roman"/>
        <family val="1"/>
        <charset val="186"/>
      </rPr>
      <t>65 868,47</t>
    </r>
    <r>
      <rPr>
        <sz val="10"/>
        <color rgb="FFFF0000"/>
        <rFont val="Times New Roman"/>
        <family val="1"/>
        <charset val="186"/>
      </rPr>
      <t xml:space="preserve">
162 673,43</t>
    </r>
  </si>
  <si>
    <r>
      <rPr>
        <strike/>
        <sz val="10"/>
        <color rgb="FFFF0000"/>
        <rFont val="Times New Roman"/>
        <family val="1"/>
        <charset val="186"/>
      </rPr>
      <t>480 928,53</t>
    </r>
    <r>
      <rPr>
        <sz val="10"/>
        <color rgb="FFFF0000"/>
        <rFont val="Times New Roman"/>
        <family val="1"/>
        <charset val="186"/>
      </rPr>
      <t xml:space="preserve">
685 617,25</t>
    </r>
  </si>
  <si>
    <r>
      <rPr>
        <strike/>
        <sz val="10"/>
        <color rgb="FFFF0000"/>
        <rFont val="Times New Roman"/>
        <family val="1"/>
        <charset val="186"/>
      </rPr>
      <t>800 075,13</t>
    </r>
    <r>
      <rPr>
        <sz val="10"/>
        <color rgb="FFFF0000"/>
        <rFont val="Times New Roman"/>
        <family val="1"/>
        <charset val="186"/>
      </rPr>
      <t xml:space="preserve">
1 333 128,04</t>
    </r>
  </si>
  <si>
    <r>
      <rPr>
        <strike/>
        <sz val="10"/>
        <color rgb="FFFF0000"/>
        <rFont val="Times New Roman"/>
        <family val="1"/>
        <charset val="186"/>
      </rPr>
      <t>70 594,87</t>
    </r>
    <r>
      <rPr>
        <sz val="10"/>
        <color rgb="FFFF0000"/>
        <rFont val="Times New Roman"/>
        <family val="1"/>
        <charset val="186"/>
      </rPr>
      <t xml:space="preserve">
117 628,95</t>
    </r>
  </si>
  <si>
    <r>
      <rPr>
        <strike/>
        <sz val="10"/>
        <color rgb="FFFF0000"/>
        <rFont val="Times New Roman"/>
        <family val="1"/>
        <charset val="186"/>
      </rPr>
      <t>697 715,94</t>
    </r>
    <r>
      <rPr>
        <sz val="10"/>
        <color rgb="FFFF0000"/>
        <rFont val="Times New Roman"/>
        <family val="1"/>
        <charset val="186"/>
      </rPr>
      <t xml:space="preserve">
117 628,95</t>
    </r>
  </si>
  <si>
    <r>
      <rPr>
        <strike/>
        <sz val="10"/>
        <color rgb="FFFF0000"/>
        <rFont val="Times New Roman"/>
        <family val="1"/>
        <charset val="186"/>
      </rPr>
      <t>840 547,45</t>
    </r>
    <r>
      <rPr>
        <sz val="10"/>
        <color rgb="FFFF0000"/>
        <rFont val="Times New Roman"/>
        <family val="1"/>
        <charset val="186"/>
      </rPr>
      <t xml:space="preserve">
1 459 600,40</t>
    </r>
  </si>
  <si>
    <r>
      <rPr>
        <strike/>
        <sz val="10"/>
        <color rgb="FFFF0000"/>
        <rFont val="Times New Roman"/>
        <family val="1"/>
        <charset val="186"/>
      </rPr>
      <t>716 119,29</t>
    </r>
    <r>
      <rPr>
        <sz val="10"/>
        <color rgb="FFFF0000"/>
        <rFont val="Times New Roman"/>
        <family val="1"/>
        <charset val="186"/>
      </rPr>
      <t xml:space="preserve">
1 240 660,33</t>
    </r>
  </si>
  <si>
    <r>
      <rPr>
        <strike/>
        <sz val="10"/>
        <color rgb="FFFF0000"/>
        <rFont val="Times New Roman"/>
        <family val="1"/>
        <charset val="186"/>
      </rPr>
      <t>63 186,98</t>
    </r>
    <r>
      <rPr>
        <sz val="10"/>
        <color rgb="FFFF0000"/>
        <rFont val="Times New Roman"/>
        <family val="1"/>
        <charset val="186"/>
      </rPr>
      <t xml:space="preserve">
109 470,03</t>
    </r>
  </si>
  <si>
    <r>
      <rPr>
        <strike/>
        <sz val="10"/>
        <color rgb="FFFF0000"/>
        <rFont val="Times New Roman"/>
        <family val="1"/>
        <charset val="186"/>
      </rPr>
      <t>61 241,18</t>
    </r>
    <r>
      <rPr>
        <sz val="10"/>
        <color rgb="FFFF0000"/>
        <rFont val="Times New Roman"/>
        <family val="1"/>
        <charset val="186"/>
      </rPr>
      <t xml:space="preserve">
109 470,04</t>
    </r>
  </si>
  <si>
    <r>
      <rPr>
        <strike/>
        <sz val="10"/>
        <color rgb="FFFF0000"/>
        <rFont val="Times New Roman"/>
        <family val="1"/>
        <charset val="186"/>
      </rPr>
      <t>11 564,36</t>
    </r>
    <r>
      <rPr>
        <sz val="10"/>
        <color rgb="FFFF0000"/>
        <rFont val="Times New Roman"/>
        <family val="1"/>
        <charset val="186"/>
      </rPr>
      <t xml:space="preserve">
268 402,6</t>
    </r>
  </si>
  <si>
    <r>
      <rPr>
        <strike/>
        <sz val="10"/>
        <color rgb="FFFF0000"/>
        <rFont val="Times New Roman"/>
        <family val="1"/>
        <charset val="186"/>
      </rPr>
      <t>1 020,39</t>
    </r>
    <r>
      <rPr>
        <sz val="10"/>
        <color rgb="FFFF0000"/>
        <rFont val="Times New Roman"/>
        <family val="1"/>
        <charset val="186"/>
      </rPr>
      <t xml:space="preserve">
23 682,59</t>
    </r>
  </si>
  <si>
    <r>
      <rPr>
        <strike/>
        <sz val="10"/>
        <color rgb="FFFF0000"/>
        <rFont val="Times New Roman"/>
        <family val="1"/>
        <charset val="186"/>
      </rPr>
      <t>13 037,56</t>
    </r>
    <r>
      <rPr>
        <sz val="10"/>
        <color rgb="FFFF0000"/>
        <rFont val="Times New Roman"/>
        <family val="1"/>
        <charset val="186"/>
      </rPr>
      <t xml:space="preserve">
292 538,00</t>
    </r>
  </si>
  <si>
    <r>
      <rPr>
        <strike/>
        <sz val="10"/>
        <color rgb="FFFF0000"/>
        <rFont val="Times New Roman"/>
        <family val="1"/>
        <charset val="186"/>
      </rPr>
      <t>42 434,87</t>
    </r>
    <r>
      <rPr>
        <sz val="10"/>
        <color rgb="FFFF0000"/>
        <rFont val="Times New Roman"/>
        <family val="1"/>
        <charset val="186"/>
      </rPr>
      <t xml:space="preserve">
60 495,64</t>
    </r>
  </si>
  <si>
    <r>
      <rPr>
        <strike/>
        <sz val="10"/>
        <color rgb="FFFF0000"/>
        <rFont val="Times New Roman"/>
        <family val="1"/>
        <charset val="186"/>
      </rPr>
      <t>546 338,81</t>
    </r>
    <r>
      <rPr>
        <sz val="10"/>
        <color rgb="FFFF0000"/>
        <rFont val="Times New Roman"/>
        <family val="1"/>
        <charset val="186"/>
      </rPr>
      <t xml:space="preserve">
769 088,30</t>
    </r>
  </si>
  <si>
    <r>
      <rPr>
        <strike/>
        <sz val="10"/>
        <color rgb="FFFF0000"/>
        <rFont val="Times New Roman"/>
        <family val="1"/>
        <charset val="186"/>
      </rPr>
      <t>1 699 937,10</t>
    </r>
    <r>
      <rPr>
        <sz val="10"/>
        <color rgb="FFFF0000"/>
        <rFont val="Times New Roman"/>
        <family val="1"/>
        <charset val="186"/>
      </rPr>
      <t xml:space="preserve">
2 591 490,46</t>
    </r>
  </si>
  <si>
    <r>
      <rPr>
        <strike/>
        <sz val="10"/>
        <color rgb="FFFF0000"/>
        <rFont val="Times New Roman"/>
        <family val="1"/>
        <charset val="186"/>
      </rPr>
      <t>149 994,45</t>
    </r>
    <r>
      <rPr>
        <sz val="10"/>
        <color rgb="FFFF0000"/>
        <rFont val="Times New Roman"/>
        <family val="1"/>
        <charset val="186"/>
      </rPr>
      <t xml:space="preserve">
228 660,93</t>
    </r>
  </si>
  <si>
    <r>
      <rPr>
        <strike/>
        <sz val="10"/>
        <color rgb="FFFF0000"/>
        <rFont val="Times New Roman"/>
        <family val="1"/>
        <charset val="186"/>
      </rPr>
      <t>1 203 257,53</t>
    </r>
    <r>
      <rPr>
        <sz val="10"/>
        <color rgb="FFFF0000"/>
        <rFont val="Times New Roman"/>
        <family val="1"/>
        <charset val="186"/>
      </rPr>
      <t xml:space="preserve">
233 037,69</t>
    </r>
  </si>
  <si>
    <r>
      <rPr>
        <strike/>
        <sz val="10"/>
        <color rgb="FFFF0000"/>
        <rFont val="Times New Roman"/>
        <family val="1"/>
        <charset val="186"/>
      </rPr>
      <t>624 799,97</t>
    </r>
    <r>
      <rPr>
        <sz val="10"/>
        <color rgb="FFFF0000"/>
        <rFont val="Times New Roman"/>
        <family val="1"/>
        <charset val="186"/>
      </rPr>
      <t xml:space="preserve">
2 051 102,47</t>
    </r>
  </si>
  <si>
    <r>
      <rPr>
        <strike/>
        <sz val="10"/>
        <color rgb="FFFF0000"/>
        <rFont val="Times New Roman"/>
        <family val="1"/>
        <charset val="186"/>
      </rPr>
      <t>55 129,41</t>
    </r>
    <r>
      <rPr>
        <sz val="10"/>
        <color rgb="FFFF0000"/>
        <rFont val="Times New Roman"/>
        <family val="1"/>
        <charset val="186"/>
      </rPr>
      <t xml:space="preserve">
180 979,63</t>
    </r>
  </si>
  <si>
    <r>
      <rPr>
        <strike/>
        <sz val="10"/>
        <color rgb="FFFF0000"/>
        <rFont val="Times New Roman"/>
        <family val="1"/>
        <charset val="186"/>
      </rPr>
      <t>736 114,02</t>
    </r>
    <r>
      <rPr>
        <sz val="10"/>
        <color rgb="FFFF0000"/>
        <rFont val="Times New Roman"/>
        <family val="1"/>
        <charset val="186"/>
      </rPr>
      <t xml:space="preserve">
2 288 266,74</t>
    </r>
  </si>
  <si>
    <r>
      <rPr>
        <strike/>
        <sz val="10"/>
        <color rgb="FFFF0000"/>
        <rFont val="Times New Roman"/>
        <family val="1"/>
        <charset val="186"/>
      </rPr>
      <t>507 108,54</t>
    </r>
    <r>
      <rPr>
        <sz val="10"/>
        <color rgb="FFFF0000"/>
        <rFont val="Times New Roman"/>
        <family val="1"/>
        <charset val="186"/>
      </rPr>
      <t xml:space="preserve">
838 853,57</t>
    </r>
  </si>
  <si>
    <r>
      <rPr>
        <strike/>
        <sz val="10"/>
        <color rgb="FFFF0000"/>
        <rFont val="Times New Roman"/>
        <family val="1"/>
        <charset val="186"/>
      </rPr>
      <t>44 744,87</t>
    </r>
    <r>
      <rPr>
        <sz val="10"/>
        <color rgb="FFFF0000"/>
        <rFont val="Times New Roman"/>
        <family val="1"/>
        <charset val="186"/>
      </rPr>
      <t xml:space="preserve">
74 016,49</t>
    </r>
  </si>
  <si>
    <r>
      <rPr>
        <strike/>
        <sz val="10"/>
        <color rgb="FFFF0000"/>
        <rFont val="Times New Roman"/>
        <family val="1"/>
        <charset val="186"/>
      </rPr>
      <t>687 868,77</t>
    </r>
    <r>
      <rPr>
        <sz val="10"/>
        <color rgb="FFFF0000"/>
        <rFont val="Times New Roman"/>
        <family val="1"/>
        <charset val="186"/>
      </rPr>
      <t xml:space="preserve">
1 048 885,42</t>
    </r>
  </si>
  <si>
    <r>
      <rPr>
        <strike/>
        <sz val="10"/>
        <color rgb="FFFF0000"/>
        <rFont val="Times New Roman"/>
        <family val="1"/>
        <charset val="186"/>
      </rPr>
      <t>4 781 240,50</t>
    </r>
    <r>
      <rPr>
        <sz val="10"/>
        <color rgb="FFFF0000"/>
        <rFont val="Times New Roman"/>
        <family val="1"/>
        <charset val="186"/>
      </rPr>
      <t xml:space="preserve">
4 816 334,45</t>
    </r>
  </si>
  <si>
    <r>
      <rPr>
        <strike/>
        <sz val="10"/>
        <color rgb="FFFF0000"/>
        <rFont val="Times New Roman"/>
        <family val="1"/>
        <charset val="186"/>
      </rPr>
      <t>422 109,47</t>
    </r>
    <r>
      <rPr>
        <sz val="10"/>
        <color rgb="FFFF0000"/>
        <rFont val="Times New Roman"/>
        <family val="1"/>
        <charset val="186"/>
      </rPr>
      <t xml:space="preserve">
425 206,00</t>
    </r>
  </si>
  <si>
    <r>
      <rPr>
        <strike/>
        <sz val="10"/>
        <color rgb="FFFF0000"/>
        <rFont val="Times New Roman"/>
        <family val="1"/>
        <charset val="186"/>
      </rPr>
      <t>5 617 135,10</t>
    </r>
    <r>
      <rPr>
        <sz val="10"/>
        <color rgb="FFFF0000"/>
        <rFont val="Times New Roman"/>
        <family val="1"/>
        <charset val="186"/>
      </rPr>
      <t xml:space="preserve">
5 655 325,58</t>
    </r>
  </si>
  <si>
    <r>
      <rPr>
        <strike/>
        <sz val="10"/>
        <color rgb="FFFF0000"/>
        <rFont val="Times New Roman"/>
        <family val="1"/>
        <charset val="186"/>
      </rPr>
      <t>408 055,69</t>
    </r>
    <r>
      <rPr>
        <sz val="10"/>
        <color rgb="FFFF0000"/>
        <rFont val="Times New Roman"/>
        <family val="1"/>
        <charset val="186"/>
      </rPr>
      <t xml:space="preserve">
554 269,78</t>
    </r>
  </si>
  <si>
    <r>
      <rPr>
        <strike/>
        <sz val="10"/>
        <color rgb="FFFF0000"/>
        <rFont val="Times New Roman"/>
        <family val="1"/>
        <charset val="186"/>
      </rPr>
      <t>346 847,33</t>
    </r>
    <r>
      <rPr>
        <sz val="10"/>
        <color rgb="FFFF0000"/>
        <rFont val="Times New Roman"/>
        <family val="1"/>
        <charset val="186"/>
      </rPr>
      <t xml:space="preserve">
471 129,29</t>
    </r>
  </si>
  <si>
    <r>
      <rPr>
        <strike/>
        <sz val="10"/>
        <color rgb="FFFF0000"/>
        <rFont val="Times New Roman"/>
        <family val="1"/>
        <charset val="186"/>
      </rPr>
      <t>30 604,17</t>
    </r>
    <r>
      <rPr>
        <sz val="10"/>
        <color rgb="FFFF0000"/>
        <rFont val="Times New Roman"/>
        <family val="1"/>
        <charset val="186"/>
      </rPr>
      <t xml:space="preserve">
41 570,24</t>
    </r>
  </si>
  <si>
    <r>
      <rPr>
        <strike/>
        <sz val="10"/>
        <color rgb="FFFF0000"/>
        <rFont val="Times New Roman"/>
        <family val="1"/>
        <charset val="186"/>
      </rPr>
      <t>30 604,19</t>
    </r>
    <r>
      <rPr>
        <sz val="10"/>
        <color rgb="FFFF0000"/>
        <rFont val="Times New Roman"/>
        <family val="1"/>
        <charset val="186"/>
      </rPr>
      <t xml:space="preserve">
41 570,25</t>
    </r>
  </si>
  <si>
    <r>
      <rPr>
        <strike/>
        <sz val="10"/>
        <color rgb="FFFF0000"/>
        <rFont val="Times New Roman"/>
        <family val="1"/>
        <charset val="186"/>
      </rPr>
      <t>250 959,22</t>
    </r>
    <r>
      <rPr>
        <sz val="10"/>
        <color rgb="FFFF0000"/>
        <rFont val="Times New Roman"/>
        <family val="1"/>
        <charset val="186"/>
      </rPr>
      <t xml:space="preserve">
350 402,59</t>
    </r>
  </si>
  <si>
    <r>
      <rPr>
        <strike/>
        <sz val="10"/>
        <color rgb="FFFF0000"/>
        <rFont val="Times New Roman"/>
        <family val="1"/>
        <charset val="186"/>
      </rPr>
      <t>22 143,46</t>
    </r>
    <r>
      <rPr>
        <sz val="10"/>
        <color rgb="FFFF0000"/>
        <rFont val="Times New Roman"/>
        <family val="1"/>
        <charset val="186"/>
      </rPr>
      <t xml:space="preserve">
30 917,88</t>
    </r>
  </si>
  <si>
    <r>
      <rPr>
        <strike/>
        <sz val="10"/>
        <color rgb="FFFF0000"/>
        <rFont val="Times New Roman"/>
        <family val="1"/>
        <charset val="186"/>
      </rPr>
      <t>295 246,15</t>
    </r>
    <r>
      <rPr>
        <sz val="10"/>
        <color rgb="FFFF0000"/>
        <rFont val="Times New Roman"/>
        <family val="1"/>
        <charset val="186"/>
      </rPr>
      <t xml:space="preserve">
403 463,94</t>
    </r>
  </si>
  <si>
    <r>
      <rPr>
        <strike/>
        <sz val="10"/>
        <color rgb="FFFF0000"/>
        <rFont val="Times New Roman"/>
        <family val="1"/>
        <charset val="186"/>
      </rPr>
      <t>75 365,10</t>
    </r>
    <r>
      <rPr>
        <sz val="10"/>
        <color rgb="FFFF0000"/>
        <rFont val="Times New Roman"/>
        <family val="1"/>
        <charset val="186"/>
      </rPr>
      <t xml:space="preserve">
201 148,37</t>
    </r>
  </si>
  <si>
    <r>
      <rPr>
        <strike/>
        <sz val="10"/>
        <color rgb="FFFF0000"/>
        <rFont val="Times New Roman"/>
        <family val="1"/>
        <charset val="186"/>
      </rPr>
      <t>65 403,45</t>
    </r>
    <r>
      <rPr>
        <sz val="10"/>
        <color rgb="FFFF0000"/>
        <rFont val="Times New Roman"/>
        <family val="1"/>
        <charset val="186"/>
      </rPr>
      <t xml:space="preserve">
180 988,07</t>
    </r>
  </si>
  <si>
    <r>
      <rPr>
        <strike/>
        <sz val="10"/>
        <color rgb="FFFF0000"/>
        <rFont val="Times New Roman"/>
        <family val="1"/>
        <charset val="186"/>
      </rPr>
      <t>5 770,89</t>
    </r>
    <r>
      <rPr>
        <sz val="10"/>
        <color rgb="FFFF0000"/>
        <rFont val="Times New Roman"/>
        <family val="1"/>
        <charset val="186"/>
      </rPr>
      <t xml:space="preserve">
15 969,54</t>
    </r>
  </si>
  <si>
    <r>
      <rPr>
        <strike/>
        <sz val="10"/>
        <color rgb="FFFF0000"/>
        <rFont val="Times New Roman"/>
        <family val="1"/>
        <charset val="186"/>
      </rPr>
      <t>887 527,80</t>
    </r>
    <r>
      <rPr>
        <sz val="10"/>
        <color rgb="FFFF0000"/>
        <rFont val="Times New Roman"/>
        <family val="1"/>
        <charset val="186"/>
      </rPr>
      <t xml:space="preserve">
925 597,04</t>
    </r>
  </si>
  <si>
    <r>
      <rPr>
        <strike/>
        <sz val="10"/>
        <color rgb="FFFF0000"/>
        <rFont val="Times New Roman"/>
        <family val="1"/>
        <charset val="186"/>
      </rPr>
      <t>456 345,82</t>
    </r>
    <r>
      <rPr>
        <sz val="10"/>
        <color rgb="FFFF0000"/>
        <rFont val="Times New Roman"/>
        <family val="1"/>
        <charset val="186"/>
      </rPr>
      <t xml:space="preserve">
494 415,06</t>
    </r>
  </si>
  <si>
    <r>
      <rPr>
        <strike/>
        <sz val="10"/>
        <color rgb="FFFF0000"/>
        <rFont val="Times New Roman"/>
        <family val="1"/>
        <charset val="186"/>
      </rPr>
      <t>330 662,97</t>
    </r>
    <r>
      <rPr>
        <sz val="10"/>
        <color rgb="FFFF0000"/>
        <rFont val="Times New Roman"/>
        <family val="1"/>
        <charset val="186"/>
      </rPr>
      <t xml:space="preserve">
340 822,90</t>
    </r>
  </si>
  <si>
    <r>
      <rPr>
        <strike/>
        <sz val="10"/>
        <color rgb="FFFF0000"/>
        <rFont val="Times New Roman"/>
        <family val="1"/>
        <charset val="186"/>
      </rPr>
      <t>58 352,29</t>
    </r>
    <r>
      <rPr>
        <sz val="10"/>
        <color rgb="FFFF0000"/>
        <rFont val="Times New Roman"/>
        <family val="1"/>
        <charset val="186"/>
      </rPr>
      <t xml:space="preserve">
60 145,22</t>
    </r>
  </si>
  <si>
    <r>
      <rPr>
        <strike/>
        <sz val="10"/>
        <color rgb="FFFF0000"/>
        <rFont val="Times New Roman"/>
        <family val="1"/>
        <charset val="186"/>
      </rPr>
      <t>389 015,26</t>
    </r>
    <r>
      <rPr>
        <sz val="10"/>
        <color rgb="FFFF0000"/>
        <rFont val="Times New Roman"/>
        <family val="1"/>
        <charset val="186"/>
      </rPr>
      <t xml:space="preserve">
400 968,12</t>
    </r>
  </si>
  <si>
    <r>
      <rPr>
        <strike/>
        <sz val="10"/>
        <color rgb="FFFF0000"/>
        <rFont val="Times New Roman"/>
        <family val="1"/>
        <charset val="186"/>
      </rPr>
      <t>270 707,07</t>
    </r>
    <r>
      <rPr>
        <sz val="10"/>
        <color rgb="FFFF0000"/>
        <rFont val="Times New Roman"/>
        <family val="1"/>
        <charset val="186"/>
      </rPr>
      <t xml:space="preserve">
279 255,58</t>
    </r>
  </si>
  <si>
    <r>
      <rPr>
        <strike/>
        <sz val="10"/>
        <color rgb="FFFF0000"/>
        <rFont val="Times New Roman"/>
        <family val="1"/>
        <charset val="186"/>
      </rPr>
      <t>318 465,34</t>
    </r>
    <r>
      <rPr>
        <sz val="10"/>
        <color rgb="FFFF0000"/>
        <rFont val="Times New Roman"/>
        <family val="1"/>
        <charset val="186"/>
      </rPr>
      <t xml:space="preserve">
327 013,85</t>
    </r>
  </si>
  <si>
    <r>
      <rPr>
        <strike/>
        <sz val="10"/>
        <color rgb="FFFF0000"/>
        <rFont val="Times New Roman"/>
        <family val="1"/>
        <charset val="186"/>
      </rPr>
      <t>807 913,09</t>
    </r>
    <r>
      <rPr>
        <sz val="10"/>
        <color rgb="FFFF0000"/>
        <rFont val="Times New Roman"/>
        <family val="1"/>
        <charset val="186"/>
      </rPr>
      <t xml:space="preserve">
889 540,44</t>
    </r>
  </si>
  <si>
    <r>
      <rPr>
        <strike/>
        <sz val="10"/>
        <color rgb="FFFF0000"/>
        <rFont val="Times New Roman"/>
        <family val="1"/>
        <charset val="186"/>
      </rPr>
      <t>1 084 964,59</t>
    </r>
    <r>
      <rPr>
        <sz val="10"/>
        <color rgb="FFFF0000"/>
        <rFont val="Times New Roman"/>
        <family val="1"/>
        <charset val="186"/>
      </rPr>
      <t xml:space="preserve">
1 166 591,94</t>
    </r>
  </si>
  <si>
    <r>
      <rPr>
        <strike/>
        <sz val="10"/>
        <color rgb="FFFF0000"/>
        <rFont val="Times New Roman"/>
        <family val="1"/>
        <charset val="186"/>
      </rPr>
      <t>198 082,63</t>
    </r>
    <r>
      <rPr>
        <sz val="10"/>
        <color rgb="FFFF0000"/>
        <rFont val="Times New Roman"/>
        <family val="1"/>
        <charset val="186"/>
      </rPr>
      <t xml:space="preserve">
239 053,11</t>
    </r>
  </si>
  <si>
    <r>
      <rPr>
        <strike/>
        <sz val="10"/>
        <color rgb="FFFF0000"/>
        <rFont val="Times New Roman"/>
        <family val="1"/>
        <charset val="186"/>
      </rPr>
      <t>17 477,87</t>
    </r>
    <r>
      <rPr>
        <sz val="10"/>
        <color rgb="FFFF0000"/>
        <rFont val="Times New Roman"/>
        <family val="1"/>
        <charset val="186"/>
      </rPr>
      <t xml:space="preserve">
21 092,93</t>
    </r>
  </si>
  <si>
    <r>
      <rPr>
        <strike/>
        <sz val="10"/>
        <color rgb="FFFF0000"/>
        <rFont val="Times New Roman"/>
        <family val="1"/>
        <charset val="186"/>
      </rPr>
      <t>230 752,50</t>
    </r>
    <r>
      <rPr>
        <sz val="10"/>
        <color rgb="FFFF0000"/>
        <rFont val="Times New Roman"/>
        <family val="1"/>
        <charset val="186"/>
      </rPr>
      <t xml:space="preserve">
275 338,04</t>
    </r>
  </si>
  <si>
    <r>
      <rPr>
        <strike/>
        <sz val="10"/>
        <color rgb="FFFF0000"/>
        <rFont val="Times New Roman"/>
        <family val="1"/>
        <charset val="186"/>
      </rPr>
      <t>102 736,04</t>
    </r>
    <r>
      <rPr>
        <sz val="10"/>
        <color rgb="FFFF0000"/>
        <rFont val="Times New Roman"/>
        <family val="1"/>
        <charset val="186"/>
      </rPr>
      <t xml:space="preserve">
114 027,41</t>
    </r>
  </si>
  <si>
    <r>
      <rPr>
        <strike/>
        <sz val="10"/>
        <color rgb="FFFF0000"/>
        <rFont val="Times New Roman"/>
        <family val="1"/>
        <charset val="186"/>
      </rPr>
      <t>87 325,63</t>
    </r>
    <r>
      <rPr>
        <sz val="10"/>
        <color rgb="FFFF0000"/>
        <rFont val="Times New Roman"/>
        <family val="1"/>
        <charset val="186"/>
      </rPr>
      <t xml:space="preserve">
96 923,30</t>
    </r>
  </si>
  <si>
    <r>
      <rPr>
        <strike/>
        <sz val="10"/>
        <color rgb="FFFF0000"/>
        <rFont val="Times New Roman"/>
        <family val="1"/>
        <charset val="186"/>
      </rPr>
      <t>7 705,20</t>
    </r>
    <r>
      <rPr>
        <sz val="10"/>
        <color rgb="FFFF0000"/>
        <rFont val="Times New Roman"/>
        <family val="1"/>
        <charset val="186"/>
      </rPr>
      <t xml:space="preserve">
8 552,04</t>
    </r>
  </si>
  <si>
    <r>
      <rPr>
        <strike/>
        <sz val="10"/>
        <color rgb="FFFF0000"/>
        <rFont val="Times New Roman"/>
        <family val="1"/>
        <charset val="186"/>
      </rPr>
      <t>7 705,21</t>
    </r>
    <r>
      <rPr>
        <sz val="10"/>
        <color rgb="FFFF0000"/>
        <rFont val="Times New Roman"/>
        <family val="1"/>
        <charset val="186"/>
      </rPr>
      <t xml:space="preserve">
8 552,07</t>
    </r>
  </si>
  <si>
    <r>
      <rPr>
        <strike/>
        <sz val="10"/>
        <color rgb="FFFF0000"/>
        <rFont val="Times New Roman"/>
        <family val="1"/>
        <charset val="186"/>
      </rPr>
      <t>202 910,49</t>
    </r>
    <r>
      <rPr>
        <sz val="10"/>
        <color rgb="FFFF0000"/>
        <rFont val="Times New Roman"/>
        <family val="1"/>
        <charset val="186"/>
      </rPr>
      <t xml:space="preserve">
232 260,55</t>
    </r>
  </si>
  <si>
    <r>
      <rPr>
        <strike/>
        <sz val="10"/>
        <color rgb="FFFF0000"/>
        <rFont val="Times New Roman"/>
        <family val="1"/>
        <charset val="186"/>
      </rPr>
      <t>169 824,07</t>
    </r>
    <r>
      <rPr>
        <sz val="10"/>
        <color rgb="FFFF0000"/>
        <rFont val="Times New Roman"/>
        <family val="1"/>
        <charset val="186"/>
      </rPr>
      <t xml:space="preserve">
194 579,57</t>
    </r>
  </si>
  <si>
    <r>
      <rPr>
        <strike/>
        <sz val="10"/>
        <color rgb="FFFF0000"/>
        <rFont val="Times New Roman"/>
        <family val="1"/>
        <charset val="186"/>
      </rPr>
      <t>14 984,48</t>
    </r>
    <r>
      <rPr>
        <sz val="10"/>
        <color rgb="FFFF0000"/>
        <rFont val="Times New Roman"/>
        <family val="1"/>
        <charset val="186"/>
      </rPr>
      <t xml:space="preserve">
17 168,79</t>
    </r>
  </si>
  <si>
    <r>
      <rPr>
        <strike/>
        <sz val="10"/>
        <color rgb="FFFF0000"/>
        <rFont val="Times New Roman"/>
        <family val="1"/>
        <charset val="186"/>
      </rPr>
      <t>18 101,94</t>
    </r>
    <r>
      <rPr>
        <sz val="10"/>
        <color rgb="FFFF0000"/>
        <rFont val="Times New Roman"/>
        <family val="1"/>
        <charset val="186"/>
      </rPr>
      <t xml:space="preserve">
20 512,19</t>
    </r>
  </si>
  <si>
    <r>
      <rPr>
        <strike/>
        <sz val="10"/>
        <color rgb="FFFF0000"/>
        <rFont val="Times New Roman"/>
        <family val="1"/>
        <charset val="186"/>
      </rPr>
      <t>104 090,63</t>
    </r>
    <r>
      <rPr>
        <sz val="10"/>
        <color rgb="FFFF0000"/>
        <rFont val="Times New Roman"/>
        <family val="1"/>
        <charset val="186"/>
      </rPr>
      <t xml:space="preserve">
105 806,33</t>
    </r>
  </si>
  <si>
    <r>
      <rPr>
        <strike/>
        <sz val="10"/>
        <color rgb="FFFF0000"/>
        <rFont val="Times New Roman"/>
        <family val="1"/>
        <charset val="186"/>
      </rPr>
      <t>9 184,47</t>
    </r>
    <r>
      <rPr>
        <sz val="10"/>
        <color rgb="FFFF0000"/>
        <rFont val="Times New Roman"/>
        <family val="1"/>
        <charset val="186"/>
      </rPr>
      <t xml:space="preserve">
9 335,85</t>
    </r>
  </si>
  <si>
    <r>
      <rPr>
        <strike/>
        <sz val="10"/>
        <color rgb="FFFF0000"/>
        <rFont val="Times New Roman"/>
        <family val="1"/>
        <charset val="186"/>
      </rPr>
      <t>121 924,46</t>
    </r>
    <r>
      <rPr>
        <sz val="10"/>
        <color rgb="FFFF0000"/>
        <rFont val="Times New Roman"/>
        <family val="1"/>
        <charset val="186"/>
      </rPr>
      <t xml:space="preserve">
123 791,54</t>
    </r>
  </si>
  <si>
    <r>
      <rPr>
        <strike/>
        <sz val="10"/>
        <color rgb="FFFF0000"/>
        <rFont val="Times New Roman"/>
        <family val="1"/>
        <charset val="186"/>
      </rPr>
      <t>40 078,71</t>
    </r>
    <r>
      <rPr>
        <sz val="10"/>
        <color rgb="FFFF0000"/>
        <rFont val="Times New Roman"/>
        <family val="1"/>
        <charset val="186"/>
      </rPr>
      <t xml:space="preserve">
40 450,57</t>
    </r>
  </si>
  <si>
    <r>
      <rPr>
        <strike/>
        <sz val="10"/>
        <color rgb="FFFF0000"/>
        <rFont val="Times New Roman"/>
        <family val="1"/>
        <charset val="186"/>
      </rPr>
      <t>3 536,36</t>
    </r>
    <r>
      <rPr>
        <sz val="10"/>
        <color rgb="FFFF0000"/>
        <rFont val="Times New Roman"/>
        <family val="1"/>
        <charset val="186"/>
      </rPr>
      <t xml:space="preserve">
3 569,17</t>
    </r>
  </si>
  <si>
    <r>
      <rPr>
        <strike/>
        <sz val="10"/>
        <color rgb="FFFF0000"/>
        <rFont val="Times New Roman"/>
        <family val="1"/>
        <charset val="186"/>
      </rPr>
      <t>47 151,43</t>
    </r>
    <r>
      <rPr>
        <sz val="10"/>
        <color rgb="FFFF0000"/>
        <rFont val="Times New Roman"/>
        <family val="1"/>
        <charset val="186"/>
      </rPr>
      <t xml:space="preserve">
47 556,10</t>
    </r>
  </si>
  <si>
    <r>
      <rPr>
        <strike/>
        <sz val="10"/>
        <color rgb="FFFF0000"/>
        <rFont val="Times New Roman"/>
        <family val="1"/>
        <charset val="186"/>
      </rPr>
      <t>126 157,55</t>
    </r>
    <r>
      <rPr>
        <sz val="10"/>
        <color rgb="FFFF0000"/>
        <rFont val="Times New Roman"/>
        <family val="1"/>
        <charset val="186"/>
      </rPr>
      <t xml:space="preserve">
127 426,13</t>
    </r>
  </si>
  <si>
    <r>
      <rPr>
        <strike/>
        <sz val="10"/>
        <color rgb="FFFF0000"/>
        <rFont val="Times New Roman"/>
        <family val="1"/>
        <charset val="186"/>
      </rPr>
      <t>11 131,54</t>
    </r>
    <r>
      <rPr>
        <sz val="10"/>
        <color rgb="FFFF0000"/>
        <rFont val="Times New Roman"/>
        <family val="1"/>
        <charset val="186"/>
      </rPr>
      <t xml:space="preserve">
11 243,48</t>
    </r>
  </si>
  <si>
    <r>
      <rPr>
        <strike/>
        <sz val="10"/>
        <color rgb="FFFF0000"/>
        <rFont val="Times New Roman"/>
        <family val="1"/>
        <charset val="186"/>
      </rPr>
      <t>148 420,65</t>
    </r>
    <r>
      <rPr>
        <sz val="10"/>
        <color rgb="FFFF0000"/>
        <rFont val="Times New Roman"/>
        <family val="1"/>
        <charset val="186"/>
      </rPr>
      <t xml:space="preserve">
149 801,17</t>
    </r>
  </si>
  <si>
    <r>
      <rPr>
        <strike/>
        <sz val="10"/>
        <color rgb="FFFF0000"/>
        <rFont val="Times New Roman"/>
        <family val="1"/>
        <charset val="186"/>
      </rPr>
      <t>221 383,75</t>
    </r>
    <r>
      <rPr>
        <sz val="10"/>
        <color rgb="FFFF0000"/>
        <rFont val="Times New Roman"/>
        <family val="1"/>
        <charset val="186"/>
      </rPr>
      <t xml:space="preserve">
279 789,35</t>
    </r>
  </si>
  <si>
    <r>
      <rPr>
        <strike/>
        <sz val="10"/>
        <color rgb="FFFF0000"/>
        <rFont val="Times New Roman"/>
        <family val="1"/>
        <charset val="186"/>
      </rPr>
      <t>19 037,79</t>
    </r>
    <r>
      <rPr>
        <sz val="10"/>
        <color rgb="FFFF0000"/>
        <rFont val="Times New Roman"/>
        <family val="1"/>
        <charset val="186"/>
      </rPr>
      <t xml:space="preserve">
24 060,36</t>
    </r>
  </si>
  <si>
    <t>260451,46
323 879,63</t>
  </si>
  <si>
    <r>
      <rPr>
        <strike/>
        <sz val="10"/>
        <color rgb="FFFF0000"/>
        <rFont val="Times New Roman"/>
        <family val="1"/>
        <charset val="186"/>
      </rPr>
      <t>467 827,95</t>
    </r>
    <r>
      <rPr>
        <sz val="10"/>
        <color rgb="FFFF0000"/>
        <rFont val="Times New Roman"/>
        <family val="1"/>
        <charset val="186"/>
      </rPr>
      <t xml:space="preserve">
446 658,36</t>
    </r>
  </si>
  <si>
    <r>
      <rPr>
        <strike/>
        <sz val="10"/>
        <color rgb="FFFF0000"/>
        <rFont val="Times New Roman"/>
        <family val="1"/>
        <charset val="186"/>
      </rPr>
      <t>397 653,75</t>
    </r>
    <r>
      <rPr>
        <sz val="10"/>
        <color rgb="FFFF0000"/>
        <rFont val="Times New Roman"/>
        <family val="1"/>
        <charset val="186"/>
      </rPr>
      <t xml:space="preserve">
379 659,59</t>
    </r>
  </si>
  <si>
    <r>
      <rPr>
        <strike/>
        <sz val="10"/>
        <color rgb="FFFF0000"/>
        <rFont val="Times New Roman"/>
        <family val="1"/>
        <charset val="186"/>
      </rPr>
      <t>46 782,80</t>
    </r>
    <r>
      <rPr>
        <sz val="10"/>
        <color rgb="FFFF0000"/>
        <rFont val="Times New Roman"/>
        <family val="1"/>
        <charset val="186"/>
      </rPr>
      <t xml:space="preserve">
44 665,84</t>
    </r>
  </si>
  <si>
    <r>
      <rPr>
        <strike/>
        <sz val="10"/>
        <color rgb="FFFF0000"/>
        <rFont val="Times New Roman"/>
        <family val="1"/>
        <charset val="186"/>
      </rPr>
      <t>23 391,40</t>
    </r>
    <r>
      <rPr>
        <sz val="10"/>
        <color rgb="FFFF0000"/>
        <rFont val="Times New Roman"/>
        <family val="1"/>
        <charset val="186"/>
      </rPr>
      <t xml:space="preserve">
22 332,93</t>
    </r>
  </si>
  <si>
    <r>
      <rPr>
        <strike/>
        <sz val="10"/>
        <color rgb="FFFF0000"/>
        <rFont val="Times New Roman"/>
        <family val="1"/>
        <charset val="186"/>
      </rPr>
      <t>933 266,45</t>
    </r>
    <r>
      <rPr>
        <sz val="10"/>
        <color rgb="FFFF0000"/>
        <rFont val="Times New Roman"/>
        <family val="1"/>
        <charset val="186"/>
      </rPr>
      <t xml:space="preserve">
931 646,49</t>
    </r>
  </si>
  <si>
    <r>
      <rPr>
        <strike/>
        <sz val="10"/>
        <color rgb="FFFF0000"/>
        <rFont val="Times New Roman"/>
        <family val="1"/>
        <charset val="186"/>
      </rPr>
      <t>69 994,99</t>
    </r>
    <r>
      <rPr>
        <sz val="10"/>
        <color rgb="FFFF0000"/>
        <rFont val="Times New Roman"/>
        <family val="1"/>
        <charset val="186"/>
      </rPr>
      <t xml:space="preserve">
68 375,03</t>
    </r>
  </si>
  <si>
    <r>
      <rPr>
        <strike/>
        <sz val="10"/>
        <color rgb="FFFF0000"/>
        <rFont val="Times New Roman"/>
        <family val="1"/>
        <charset val="186"/>
      </rPr>
      <t>723 022,55</t>
    </r>
    <r>
      <rPr>
        <sz val="10"/>
        <color rgb="FFFF0000"/>
        <rFont val="Times New Roman"/>
        <family val="1"/>
        <charset val="186"/>
      </rPr>
      <t xml:space="preserve">
789 119,67</t>
    </r>
  </si>
  <si>
    <r>
      <rPr>
        <strike/>
        <sz val="10"/>
        <color rgb="FFFF0000"/>
        <rFont val="Times New Roman"/>
        <family val="1"/>
        <charset val="186"/>
      </rPr>
      <t>63 795,25</t>
    </r>
    <r>
      <rPr>
        <sz val="10"/>
        <color rgb="FFFF0000"/>
        <rFont val="Times New Roman"/>
        <family val="1"/>
        <charset val="186"/>
      </rPr>
      <t xml:space="preserve">
69 628,15</t>
    </r>
  </si>
  <si>
    <r>
      <rPr>
        <strike/>
        <sz val="10"/>
        <color rgb="FFFF0000"/>
        <rFont val="Times New Roman"/>
        <family val="1"/>
        <charset val="186"/>
      </rPr>
      <t>837 965,20</t>
    </r>
    <r>
      <rPr>
        <sz val="10"/>
        <color rgb="FFFF0000"/>
        <rFont val="Times New Roman"/>
        <family val="1"/>
        <charset val="186"/>
      </rPr>
      <t xml:space="preserve">
909 895,22</t>
    </r>
  </si>
  <si>
    <r>
      <rPr>
        <strike/>
        <sz val="10"/>
        <color rgb="FFFF0000"/>
        <rFont val="Times New Roman"/>
        <family val="1"/>
        <charset val="186"/>
      </rPr>
      <t>303 454,00</t>
    </r>
    <r>
      <rPr>
        <sz val="10"/>
        <color rgb="FFFF0000"/>
        <rFont val="Times New Roman"/>
        <family val="1"/>
        <charset val="186"/>
      </rPr>
      <t xml:space="preserve">
320 015,97</t>
    </r>
  </si>
  <si>
    <r>
      <rPr>
        <strike/>
        <sz val="10"/>
        <color rgb="FFFF0000"/>
        <rFont val="Times New Roman"/>
        <family val="1"/>
        <charset val="186"/>
      </rPr>
      <t>26 775,36</t>
    </r>
    <r>
      <rPr>
        <sz val="10"/>
        <color rgb="FFFF0000"/>
        <rFont val="Times New Roman"/>
        <family val="1"/>
        <charset val="186"/>
      </rPr>
      <t xml:space="preserve">
28 236,71</t>
    </r>
  </si>
  <si>
    <r>
      <rPr>
        <strike/>
        <sz val="10"/>
        <color rgb="FFFF0000"/>
        <rFont val="Times New Roman"/>
        <family val="1"/>
        <charset val="186"/>
      </rPr>
      <t>25 933,91</t>
    </r>
    <r>
      <rPr>
        <sz val="10"/>
        <color rgb="FFFF0000"/>
        <rFont val="Times New Roman"/>
        <family val="1"/>
        <charset val="186"/>
      </rPr>
      <t xml:space="preserve">
27 395,26</t>
    </r>
  </si>
  <si>
    <r>
      <rPr>
        <strike/>
        <sz val="10"/>
        <color rgb="FFFF0000"/>
        <rFont val="Times New Roman"/>
        <family val="1"/>
        <charset val="186"/>
      </rPr>
      <t>356 163,27</t>
    </r>
    <r>
      <rPr>
        <sz val="10"/>
        <color rgb="FFFF0000"/>
        <rFont val="Times New Roman"/>
        <family val="1"/>
        <charset val="186"/>
      </rPr>
      <t xml:space="preserve">
375 647,94</t>
    </r>
  </si>
  <si>
    <r>
      <rPr>
        <strike/>
        <sz val="10"/>
        <color rgb="FFFF0000"/>
        <rFont val="Times New Roman"/>
        <family val="1"/>
        <charset val="186"/>
      </rPr>
      <t>287 506,23</t>
    </r>
    <r>
      <rPr>
        <sz val="10"/>
        <color rgb="FFFF0000"/>
        <rFont val="Times New Roman"/>
        <family val="1"/>
        <charset val="186"/>
      </rPr>
      <t xml:space="preserve">
508 815,15</t>
    </r>
  </si>
  <si>
    <r>
      <rPr>
        <strike/>
        <sz val="10"/>
        <color rgb="FFFF0000"/>
        <rFont val="Times New Roman"/>
        <family val="1"/>
        <charset val="186"/>
      </rPr>
      <t>25 368,21</t>
    </r>
    <r>
      <rPr>
        <sz val="10"/>
        <color rgb="FFFF0000"/>
        <rFont val="Times New Roman"/>
        <family val="1"/>
        <charset val="186"/>
      </rPr>
      <t xml:space="preserve">
44 895,45</t>
    </r>
  </si>
  <si>
    <r>
      <rPr>
        <strike/>
        <sz val="10"/>
        <color rgb="FFFF0000"/>
        <rFont val="Times New Roman"/>
        <family val="1"/>
        <charset val="186"/>
      </rPr>
      <t>330 525,18</t>
    </r>
    <r>
      <rPr>
        <sz val="10"/>
        <color rgb="FFFF0000"/>
        <rFont val="Times New Roman"/>
        <family val="1"/>
        <charset val="186"/>
      </rPr>
      <t xml:space="preserve">
517 361,34</t>
    </r>
  </si>
  <si>
    <r>
      <rPr>
        <strike/>
        <sz val="10"/>
        <color rgb="FFFF0000"/>
        <rFont val="Times New Roman"/>
        <family val="1"/>
        <charset val="186"/>
      </rPr>
      <t>1 116,00</t>
    </r>
    <r>
      <rPr>
        <sz val="10"/>
        <color rgb="FFFF0000"/>
        <rFont val="Times New Roman"/>
        <family val="1"/>
        <charset val="186"/>
      </rPr>
      <t xml:space="preserve">
1 673,32</t>
    </r>
  </si>
  <si>
    <r>
      <rPr>
        <strike/>
        <sz val="10"/>
        <color rgb="FFFF0000"/>
        <rFont val="Times New Roman"/>
        <family val="1"/>
        <charset val="186"/>
      </rPr>
      <t>947,84</t>
    </r>
    <r>
      <rPr>
        <sz val="10"/>
        <color rgb="FFFF0000"/>
        <rFont val="Times New Roman"/>
        <family val="1"/>
        <charset val="186"/>
      </rPr>
      <t xml:space="preserve">
1 459,97</t>
    </r>
  </si>
  <si>
    <r>
      <rPr>
        <strike/>
        <sz val="10"/>
        <color rgb="FFFF0000"/>
        <rFont val="Times New Roman"/>
        <family val="1"/>
        <charset val="186"/>
      </rPr>
      <t>83,63</t>
    </r>
    <r>
      <rPr>
        <sz val="10"/>
        <color rgb="FFFF0000"/>
        <rFont val="Times New Roman"/>
        <family val="1"/>
        <charset val="186"/>
      </rPr>
      <t xml:space="preserve">
128,82</t>
    </r>
  </si>
  <si>
    <r>
      <rPr>
        <strike/>
        <sz val="10"/>
        <color rgb="FFFF0000"/>
        <rFont val="Times New Roman"/>
        <family val="1"/>
        <charset val="186"/>
      </rPr>
      <t>6 665,87</t>
    </r>
    <r>
      <rPr>
        <sz val="10"/>
        <color rgb="FFFF0000"/>
        <rFont val="Times New Roman"/>
        <family val="1"/>
        <charset val="186"/>
      </rPr>
      <t xml:space="preserve">
7 099,15</t>
    </r>
  </si>
  <si>
    <r>
      <rPr>
        <strike/>
        <sz val="10"/>
        <color rgb="FFFF0000"/>
        <rFont val="Times New Roman"/>
        <family val="1"/>
        <charset val="186"/>
      </rPr>
      <t>5 745,04</t>
    </r>
    <r>
      <rPr>
        <sz val="10"/>
        <color rgb="FFFF0000"/>
        <rFont val="Times New Roman"/>
        <family val="1"/>
        <charset val="186"/>
      </rPr>
      <t xml:space="preserve">
6 143,18</t>
    </r>
  </si>
  <si>
    <r>
      <rPr>
        <strike/>
        <sz val="10"/>
        <color rgb="FFFF0000"/>
        <rFont val="Times New Roman"/>
        <family val="1"/>
        <charset val="186"/>
      </rPr>
      <t>506,93</t>
    </r>
    <r>
      <rPr>
        <sz val="10"/>
        <color rgb="FFFF0000"/>
        <rFont val="Times New Roman"/>
        <family val="1"/>
        <charset val="186"/>
      </rPr>
      <t xml:space="preserve">
542,07</t>
    </r>
  </si>
  <si>
    <r>
      <rPr>
        <strike/>
        <sz val="10"/>
        <color rgb="FFFF0000"/>
        <rFont val="Times New Roman"/>
        <family val="1"/>
        <charset val="186"/>
      </rPr>
      <t>7 173,48</t>
    </r>
    <r>
      <rPr>
        <sz val="10"/>
        <color rgb="FFFF0000"/>
        <rFont val="Times New Roman"/>
        <family val="1"/>
        <charset val="186"/>
      </rPr>
      <t xml:space="preserve">
8 516,37</t>
    </r>
  </si>
  <si>
    <r>
      <rPr>
        <strike/>
        <sz val="10"/>
        <color rgb="FFFF0000"/>
        <rFont val="Times New Roman"/>
        <family val="1"/>
        <charset val="186"/>
      </rPr>
      <t>6 170,92</t>
    </r>
    <r>
      <rPr>
        <sz val="10"/>
        <color rgb="FFFF0000"/>
        <rFont val="Times New Roman"/>
        <family val="1"/>
        <charset val="186"/>
      </rPr>
      <t xml:space="preserve">
7 404,93</t>
    </r>
  </si>
  <si>
    <r>
      <rPr>
        <strike/>
        <sz val="10"/>
        <color rgb="FFFF0000"/>
        <rFont val="Times New Roman"/>
        <family val="1"/>
        <charset val="186"/>
      </rPr>
      <t>544,49</t>
    </r>
    <r>
      <rPr>
        <sz val="10"/>
        <color rgb="FFFF0000"/>
        <rFont val="Times New Roman"/>
        <family val="1"/>
        <charset val="186"/>
      </rPr>
      <t xml:space="preserve">
653,37</t>
    </r>
  </si>
  <si>
    <r>
      <rPr>
        <strike/>
        <sz val="10"/>
        <color rgb="FFFF0000"/>
        <rFont val="Times New Roman"/>
        <family val="1"/>
        <charset val="186"/>
      </rPr>
      <t>4 598,95</t>
    </r>
    <r>
      <rPr>
        <sz val="10"/>
        <color rgb="FFFF0000"/>
        <rFont val="Times New Roman"/>
        <family val="1"/>
        <charset val="186"/>
      </rPr>
      <t xml:space="preserve">
4 818,26</t>
    </r>
  </si>
  <si>
    <r>
      <rPr>
        <strike/>
        <sz val="10"/>
        <color rgb="FFFF0000"/>
        <rFont val="Times New Roman"/>
        <family val="1"/>
        <charset val="186"/>
      </rPr>
      <t>3 909,11</t>
    </r>
    <r>
      <rPr>
        <sz val="10"/>
        <color rgb="FFFF0000"/>
        <rFont val="Times New Roman"/>
        <family val="1"/>
        <charset val="186"/>
      </rPr>
      <t xml:space="preserve">
4 110,64</t>
    </r>
  </si>
  <si>
    <r>
      <rPr>
        <strike/>
        <sz val="10"/>
        <color rgb="FFFF0000"/>
        <rFont val="Times New Roman"/>
        <family val="1"/>
        <charset val="186"/>
      </rPr>
      <t>344,92</t>
    </r>
    <r>
      <rPr>
        <sz val="10"/>
        <color rgb="FFFF0000"/>
        <rFont val="Times New Roman"/>
        <family val="1"/>
        <charset val="186"/>
      </rPr>
      <t xml:space="preserve">
362,70</t>
    </r>
  </si>
  <si>
    <r>
      <rPr>
        <strike/>
        <sz val="10"/>
        <color rgb="FFFF0000"/>
        <rFont val="Times New Roman"/>
        <family val="1"/>
        <charset val="186"/>
      </rPr>
      <t>4 511,23</t>
    </r>
    <r>
      <rPr>
        <sz val="10"/>
        <color rgb="FFFF0000"/>
        <rFont val="Times New Roman"/>
        <family val="1"/>
        <charset val="186"/>
      </rPr>
      <t xml:space="preserve">
5 741,95</t>
    </r>
  </si>
  <si>
    <r>
      <rPr>
        <strike/>
        <sz val="10"/>
        <color rgb="FFFF0000"/>
        <rFont val="Times New Roman"/>
        <family val="1"/>
        <charset val="186"/>
      </rPr>
      <t>3 903,46</t>
    </r>
    <r>
      <rPr>
        <sz val="10"/>
        <color rgb="FFFF0000"/>
        <rFont val="Times New Roman"/>
        <family val="1"/>
        <charset val="186"/>
      </rPr>
      <t xml:space="preserve">
5 034,39</t>
    </r>
  </si>
  <si>
    <r>
      <rPr>
        <strike/>
        <sz val="10"/>
        <color rgb="FFFF0000"/>
        <rFont val="Times New Roman"/>
        <family val="1"/>
        <charset val="186"/>
      </rPr>
      <t>344,42</t>
    </r>
    <r>
      <rPr>
        <sz val="10"/>
        <color rgb="FFFF0000"/>
        <rFont val="Times New Roman"/>
        <family val="1"/>
        <charset val="186"/>
      </rPr>
      <t xml:space="preserve">
444,21</t>
    </r>
  </si>
  <si>
    <r>
      <rPr>
        <strike/>
        <sz val="10"/>
        <color rgb="FFFF0000"/>
        <rFont val="Times New Roman"/>
        <family val="1"/>
        <charset val="186"/>
      </rPr>
      <t>135 418,40</t>
    </r>
    <r>
      <rPr>
        <sz val="10"/>
        <color rgb="FFFF0000"/>
        <rFont val="Times New Roman"/>
        <family val="1"/>
        <charset val="186"/>
      </rPr>
      <t xml:space="preserve">
140 510,05</t>
    </r>
  </si>
  <si>
    <r>
      <rPr>
        <strike/>
        <sz val="10"/>
        <color rgb="FFFF0000"/>
        <rFont val="Times New Roman"/>
        <family val="1"/>
        <charset val="186"/>
      </rPr>
      <t>115 090,13</t>
    </r>
    <r>
      <rPr>
        <sz val="10"/>
        <color rgb="FFFF0000"/>
        <rFont val="Times New Roman"/>
        <family val="1"/>
        <charset val="186"/>
      </rPr>
      <t xml:space="preserve">
119 785,70</t>
    </r>
  </si>
  <si>
    <r>
      <rPr>
        <strike/>
        <sz val="10"/>
        <color rgb="FFFF0000"/>
        <rFont val="Times New Roman"/>
        <family val="1"/>
        <charset val="186"/>
      </rPr>
      <t>10 173,25</t>
    </r>
    <r>
      <rPr>
        <sz val="10"/>
        <color rgb="FFFF0000"/>
        <rFont val="Times New Roman"/>
        <family val="1"/>
        <charset val="186"/>
      </rPr>
      <t xml:space="preserve">
10 569,33</t>
    </r>
  </si>
  <si>
    <r>
      <rPr>
        <strike/>
        <sz val="10"/>
        <color rgb="FFFF0000"/>
        <rFont val="Times New Roman"/>
        <family val="1"/>
        <charset val="186"/>
      </rPr>
      <t>167 756,56</t>
    </r>
    <r>
      <rPr>
        <sz val="10"/>
        <color rgb="FFFF0000"/>
        <rFont val="Times New Roman"/>
        <family val="1"/>
        <charset val="186"/>
      </rPr>
      <t xml:space="preserve">
189 357,87</t>
    </r>
  </si>
  <si>
    <r>
      <rPr>
        <strike/>
        <sz val="10"/>
        <color rgb="FFFF0000"/>
        <rFont val="Times New Roman"/>
        <family val="1"/>
        <charset val="186"/>
      </rPr>
      <t>14 802,04</t>
    </r>
    <r>
      <rPr>
        <sz val="10"/>
        <color rgb="FFFF0000"/>
        <rFont val="Times New Roman"/>
        <family val="1"/>
        <charset val="186"/>
      </rPr>
      <t xml:space="preserve">
16 708,04</t>
    </r>
  </si>
  <si>
    <r>
      <rPr>
        <strike/>
        <sz val="10"/>
        <color rgb="FFFF0000"/>
        <rFont val="Times New Roman"/>
        <family val="1"/>
        <charset val="186"/>
      </rPr>
      <t>201 878,08</t>
    </r>
    <r>
      <rPr>
        <sz val="10"/>
        <color rgb="FFFF0000"/>
        <rFont val="Times New Roman"/>
        <family val="1"/>
        <charset val="186"/>
      </rPr>
      <t xml:space="preserve">
225 385,39</t>
    </r>
  </si>
  <si>
    <r>
      <rPr>
        <strike/>
        <sz val="10"/>
        <color rgb="FFFF0000"/>
        <rFont val="Times New Roman"/>
        <family val="1"/>
        <charset val="186"/>
      </rPr>
      <t>147 533,28</t>
    </r>
    <r>
      <rPr>
        <sz val="10"/>
        <color rgb="FFFF0000"/>
        <rFont val="Times New Roman"/>
        <family val="1"/>
        <charset val="186"/>
      </rPr>
      <t xml:space="preserve">
172 591,02</t>
    </r>
  </si>
  <si>
    <r>
      <rPr>
        <strike/>
        <sz val="10"/>
        <color rgb="FFFF0000"/>
        <rFont val="Times New Roman"/>
        <family val="1"/>
        <charset val="186"/>
      </rPr>
      <t>13 017,64</t>
    </r>
    <r>
      <rPr>
        <sz val="10"/>
        <color rgb="FFFF0000"/>
        <rFont val="Times New Roman"/>
        <family val="1"/>
        <charset val="186"/>
      </rPr>
      <t xml:space="preserve">
15 228,61</t>
    </r>
  </si>
  <si>
    <r>
      <rPr>
        <strike/>
        <sz val="10"/>
        <color rgb="FFFF0000"/>
        <rFont val="Times New Roman"/>
        <family val="1"/>
        <charset val="186"/>
      </rPr>
      <t>173 568,56</t>
    </r>
    <r>
      <rPr>
        <sz val="10"/>
        <color rgb="FFFF0000"/>
        <rFont val="Times New Roman"/>
        <family val="1"/>
        <charset val="186"/>
      </rPr>
      <t xml:space="preserve">
200 837,27</t>
    </r>
  </si>
  <si>
    <r>
      <rPr>
        <strike/>
        <sz val="10"/>
        <color rgb="FFFF0000"/>
        <rFont val="Times New Roman"/>
        <family val="1"/>
        <charset val="186"/>
      </rPr>
      <t>348 387,91</t>
    </r>
    <r>
      <rPr>
        <sz val="10"/>
        <color rgb="FFFF0000"/>
        <rFont val="Times New Roman"/>
        <family val="1"/>
        <charset val="186"/>
      </rPr>
      <t xml:space="preserve">
606 803,15</t>
    </r>
  </si>
  <si>
    <r>
      <rPr>
        <strike/>
        <sz val="10"/>
        <color rgb="FFFF0000"/>
        <rFont val="Times New Roman"/>
        <family val="1"/>
        <charset val="186"/>
      </rPr>
      <t>297 447,66</t>
    </r>
    <r>
      <rPr>
        <sz val="10"/>
        <color rgb="FFFF0000"/>
        <rFont val="Times New Roman"/>
        <family val="1"/>
        <charset val="186"/>
      </rPr>
      <t xml:space="preserve">
357 812,47</t>
    </r>
  </si>
  <si>
    <r>
      <rPr>
        <strike/>
        <sz val="10"/>
        <color rgb="FFFF0000"/>
        <rFont val="Times New Roman"/>
        <family val="1"/>
        <charset val="186"/>
      </rPr>
      <t>26 245,38</t>
    </r>
    <r>
      <rPr>
        <sz val="10"/>
        <color rgb="FFFF0000"/>
        <rFont val="Times New Roman"/>
        <family val="1"/>
        <charset val="186"/>
      </rPr>
      <t xml:space="preserve">
31 571,68</t>
    </r>
  </si>
  <si>
    <r>
      <rPr>
        <strike/>
        <sz val="10"/>
        <color rgb="FFFF0000"/>
        <rFont val="Times New Roman"/>
        <family val="1"/>
        <charset val="186"/>
      </rPr>
      <t>24 694,87</t>
    </r>
    <r>
      <rPr>
        <sz val="10"/>
        <color rgb="FFFF0000"/>
        <rFont val="Times New Roman"/>
        <family val="1"/>
        <charset val="186"/>
      </rPr>
      <t xml:space="preserve">
217 419,36</t>
    </r>
  </si>
  <si>
    <r>
      <rPr>
        <strike/>
        <sz val="10"/>
        <color rgb="FFFF0000"/>
        <rFont val="Times New Roman"/>
        <family val="1"/>
        <charset val="186"/>
      </rPr>
      <t>190 185,07</t>
    </r>
    <r>
      <rPr>
        <sz val="10"/>
        <color rgb="FFFF0000"/>
        <rFont val="Times New Roman"/>
        <family val="1"/>
        <charset val="186"/>
      </rPr>
      <t xml:space="preserve">
201 594,87</t>
    </r>
  </si>
  <si>
    <r>
      <rPr>
        <strike/>
        <sz val="10"/>
        <color rgb="FFFF0000"/>
        <rFont val="Times New Roman"/>
        <family val="1"/>
        <charset val="186"/>
      </rPr>
      <t>16 781,03</t>
    </r>
    <r>
      <rPr>
        <sz val="10"/>
        <color rgb="FFFF0000"/>
        <rFont val="Times New Roman"/>
        <family val="1"/>
        <charset val="186"/>
      </rPr>
      <t xml:space="preserve">
17 787,78</t>
    </r>
  </si>
  <si>
    <r>
      <rPr>
        <strike/>
        <sz val="10"/>
        <color rgb="FFFF0000"/>
        <rFont val="Times New Roman"/>
        <family val="1"/>
        <charset val="186"/>
      </rPr>
      <t>223 747,15</t>
    </r>
    <r>
      <rPr>
        <sz val="10"/>
        <color rgb="FFFF0000"/>
        <rFont val="Times New Roman"/>
        <family val="1"/>
        <charset val="186"/>
      </rPr>
      <t xml:space="preserve">
236 163,70</t>
    </r>
  </si>
  <si>
    <r>
      <rPr>
        <strike/>
        <sz val="10"/>
        <color rgb="FFFF0000"/>
        <rFont val="Times New Roman"/>
        <family val="1"/>
        <charset val="186"/>
      </rPr>
      <t>225 038,96</t>
    </r>
    <r>
      <rPr>
        <sz val="10"/>
        <color rgb="FFFF0000"/>
        <rFont val="Times New Roman"/>
        <family val="1"/>
        <charset val="186"/>
      </rPr>
      <t xml:space="preserve">
244 978,88</t>
    </r>
  </si>
  <si>
    <r>
      <rPr>
        <strike/>
        <sz val="10"/>
        <color rgb="FFFF0000"/>
        <rFont val="Times New Roman"/>
        <family val="1"/>
        <charset val="186"/>
      </rPr>
      <t>191 283,11</t>
    </r>
    <r>
      <rPr>
        <sz val="10"/>
        <color rgb="FFFF0000"/>
        <rFont val="Times New Roman"/>
        <family val="1"/>
        <charset val="186"/>
      </rPr>
      <t xml:space="preserve">
208 228,94</t>
    </r>
  </si>
  <si>
    <r>
      <rPr>
        <strike/>
        <sz val="10"/>
        <color rgb="FFFF0000"/>
        <rFont val="Times New Roman"/>
        <family val="1"/>
        <charset val="186"/>
      </rPr>
      <t>16 877,92</t>
    </r>
    <r>
      <rPr>
        <sz val="10"/>
        <color rgb="FFFF0000"/>
        <rFont val="Times New Roman"/>
        <family val="1"/>
        <charset val="186"/>
      </rPr>
      <t xml:space="preserve">
18 373,14</t>
    </r>
  </si>
  <si>
    <r>
      <rPr>
        <strike/>
        <sz val="10"/>
        <color rgb="FFFF0000"/>
        <rFont val="Times New Roman"/>
        <family val="1"/>
        <charset val="186"/>
      </rPr>
      <t>16 877,93</t>
    </r>
    <r>
      <rPr>
        <sz val="10"/>
        <color rgb="FFFF0000"/>
        <rFont val="Times New Roman"/>
        <family val="1"/>
        <charset val="186"/>
      </rPr>
      <t xml:space="preserve">
18 376,80</t>
    </r>
  </si>
  <si>
    <r>
      <rPr>
        <strike/>
        <sz val="10"/>
        <color rgb="FFFF0000"/>
        <rFont val="Times New Roman"/>
        <family val="1"/>
        <charset val="186"/>
      </rPr>
      <t>652 798,88</t>
    </r>
    <r>
      <rPr>
        <sz val="10"/>
        <color rgb="FFFF0000"/>
        <rFont val="Times New Roman"/>
        <family val="1"/>
        <charset val="186"/>
      </rPr>
      <t xml:space="preserve">
726 233,56</t>
    </r>
  </si>
  <si>
    <r>
      <rPr>
        <strike/>
        <sz val="10"/>
        <color rgb="FFFF0000"/>
        <rFont val="Times New Roman"/>
        <family val="1"/>
        <charset val="186"/>
      </rPr>
      <t>566 664,18</t>
    </r>
    <r>
      <rPr>
        <sz val="10"/>
        <color rgb="FFFF0000"/>
        <rFont val="Times New Roman"/>
        <family val="1"/>
        <charset val="186"/>
      </rPr>
      <t xml:space="preserve">
620 213,81</t>
    </r>
  </si>
  <si>
    <r>
      <rPr>
        <strike/>
        <sz val="10"/>
        <color rgb="FFFF0000"/>
        <rFont val="Times New Roman"/>
        <family val="1"/>
        <charset val="186"/>
      </rPr>
      <t>49 999,78</t>
    </r>
    <r>
      <rPr>
        <sz val="10"/>
        <color rgb="FFFF0000"/>
        <rFont val="Times New Roman"/>
        <family val="1"/>
        <charset val="186"/>
      </rPr>
      <t xml:space="preserve">
54 724,73</t>
    </r>
  </si>
  <si>
    <r>
      <rPr>
        <strike/>
        <sz val="10"/>
        <color rgb="FFFF0000"/>
        <rFont val="Times New Roman"/>
        <family val="1"/>
        <charset val="186"/>
      </rPr>
      <t>36 134,92</t>
    </r>
    <r>
      <rPr>
        <sz val="10"/>
        <color rgb="FFFF0000"/>
        <rFont val="Times New Roman"/>
        <family val="1"/>
        <charset val="186"/>
      </rPr>
      <t xml:space="preserve">
51 295,02</t>
    </r>
  </si>
  <si>
    <r>
      <rPr>
        <strike/>
        <sz val="10"/>
        <color rgb="FFFF0000"/>
        <rFont val="Times New Roman"/>
        <family val="1"/>
        <charset val="186"/>
      </rPr>
      <t>55 745,08</t>
    </r>
    <r>
      <rPr>
        <sz val="10"/>
        <color rgb="FFFF0000"/>
        <rFont val="Times New Roman"/>
        <family val="1"/>
        <charset val="186"/>
      </rPr>
      <t xml:space="preserve">
42 661,73</t>
    </r>
  </si>
  <si>
    <r>
      <rPr>
        <strike/>
        <sz val="10"/>
        <color rgb="FFFF0000"/>
        <rFont val="Times New Roman"/>
        <family val="1"/>
        <charset val="186"/>
      </rPr>
      <t>210 661,96</t>
    </r>
    <r>
      <rPr>
        <sz val="10"/>
        <color rgb="FFFF0000"/>
        <rFont val="Times New Roman"/>
        <family val="1"/>
        <charset val="186"/>
      </rPr>
      <t xml:space="preserve">
197 578,61</t>
    </r>
  </si>
  <si>
    <r>
      <rPr>
        <strike/>
        <sz val="10"/>
        <color rgb="FFFF0000"/>
        <rFont val="Times New Roman"/>
        <family val="1"/>
        <charset val="186"/>
      </rPr>
      <t>192 763,74</t>
    </r>
    <r>
      <rPr>
        <sz val="10"/>
        <color rgb="FFFF0000"/>
        <rFont val="Times New Roman"/>
        <family val="1"/>
        <charset val="186"/>
      </rPr>
      <t xml:space="preserve">
196 538,96</t>
    </r>
  </si>
  <si>
    <r>
      <rPr>
        <strike/>
        <sz val="10"/>
        <color rgb="FFFF0000"/>
        <rFont val="Times New Roman"/>
        <family val="1"/>
        <charset val="186"/>
      </rPr>
      <t>141 754,86</t>
    </r>
    <r>
      <rPr>
        <sz val="10"/>
        <color rgb="FFFF0000"/>
        <rFont val="Times New Roman"/>
        <family val="1"/>
        <charset val="186"/>
      </rPr>
      <t xml:space="preserve">
154 916,87</t>
    </r>
  </si>
  <si>
    <r>
      <rPr>
        <strike/>
        <sz val="10"/>
        <color rgb="FFFF0000"/>
        <rFont val="Times New Roman"/>
        <family val="1"/>
        <charset val="186"/>
      </rPr>
      <t>51 008,88</t>
    </r>
    <r>
      <rPr>
        <sz val="10"/>
        <color rgb="FFFF0000"/>
        <rFont val="Times New Roman"/>
        <family val="1"/>
        <charset val="186"/>
      </rPr>
      <t xml:space="preserve">
41 622,09</t>
    </r>
  </si>
  <si>
    <r>
      <rPr>
        <strike/>
        <sz val="10"/>
        <color rgb="FFFF0000"/>
        <rFont val="Times New Roman"/>
        <family val="1"/>
        <charset val="186"/>
      </rPr>
      <t>31 057,37</t>
    </r>
    <r>
      <rPr>
        <sz val="10"/>
        <color rgb="FFFF0000"/>
        <rFont val="Times New Roman"/>
        <family val="1"/>
        <charset val="186"/>
      </rPr>
      <t xml:space="preserve">
25 800,00</t>
    </r>
  </si>
  <si>
    <r>
      <rPr>
        <strike/>
        <sz val="10"/>
        <color rgb="FFFF0000"/>
        <rFont val="Times New Roman"/>
        <family val="1"/>
        <charset val="186"/>
      </rPr>
      <t>140 942,63</t>
    </r>
    <r>
      <rPr>
        <sz val="10"/>
        <color rgb="FFFF0000"/>
        <rFont val="Times New Roman"/>
        <family val="1"/>
        <charset val="186"/>
      </rPr>
      <t xml:space="preserve">
146 200,00</t>
    </r>
  </si>
  <si>
    <r>
      <rPr>
        <strike/>
        <sz val="10"/>
        <color rgb="FFFF0000"/>
        <rFont val="Times New Roman"/>
        <family val="1"/>
        <charset val="186"/>
      </rPr>
      <t>320 703,38</t>
    </r>
    <r>
      <rPr>
        <sz val="10"/>
        <color rgb="FFFF0000"/>
        <rFont val="Times New Roman"/>
        <family val="1"/>
        <charset val="186"/>
      </rPr>
      <t xml:space="preserve">
328 522,59</t>
    </r>
  </si>
  <si>
    <r>
      <rPr>
        <strike/>
        <sz val="10"/>
        <color rgb="FFFF0000"/>
        <rFont val="Times New Roman"/>
        <family val="1"/>
        <charset val="186"/>
      </rPr>
      <t>275 597,87</t>
    </r>
    <r>
      <rPr>
        <sz val="10"/>
        <color rgb="FFFF0000"/>
        <rFont val="Times New Roman"/>
        <family val="1"/>
        <charset val="186"/>
      </rPr>
      <t xml:space="preserve">
283 417,08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</si>
</sst>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yyyy\-mm\-dd;@"/>
    <numFmt numFmtId="166" formatCode="[$-427]General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3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3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8" fillId="0" borderId="0" xfId="0" applyFont="1"/>
    <xf numFmtId="0" fontId="8" fillId="0" borderId="0" xfId="0" applyFont="1" applyFill="1"/>
    <xf numFmtId="0" fontId="11" fillId="0" borderId="0" xfId="0" applyFont="1"/>
    <xf numFmtId="4" fontId="6" fillId="0" borderId="0" xfId="0" applyNumberFormat="1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" fontId="7" fillId="5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4" fontId="7" fillId="6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165" fontId="14" fillId="3" borderId="1" xfId="0" applyNumberFormat="1" applyFont="1" applyFill="1" applyBorder="1" applyAlignment="1">
      <alignment horizontal="left" vertical="top" wrapText="1"/>
    </xf>
    <xf numFmtId="3" fontId="14" fillId="3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6" fillId="2" borderId="0" xfId="0" applyFont="1" applyFill="1"/>
    <xf numFmtId="0" fontId="14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9" fontId="20" fillId="4" borderId="1" xfId="0" applyNumberFormat="1" applyFont="1" applyFill="1" applyBorder="1" applyAlignment="1">
      <alignment horizontal="left" vertical="top" wrapText="1"/>
    </xf>
    <xf numFmtId="4" fontId="14" fillId="4" borderId="1" xfId="0" applyNumberFormat="1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left" vertical="top" wrapText="1"/>
    </xf>
    <xf numFmtId="165" fontId="20" fillId="4" borderId="1" xfId="0" applyNumberFormat="1" applyFont="1" applyFill="1" applyBorder="1" applyAlignment="1">
      <alignment horizontal="left" vertical="top" wrapText="1"/>
    </xf>
    <xf numFmtId="165" fontId="14" fillId="4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/>
    <xf numFmtId="0" fontId="14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49" fontId="14" fillId="4" borderId="1" xfId="0" applyNumberFormat="1" applyFont="1" applyFill="1" applyBorder="1" applyAlignment="1">
      <alignment horizontal="left" vertical="top" wrapText="1"/>
    </xf>
    <xf numFmtId="14" fontId="14" fillId="4" borderId="1" xfId="0" applyNumberFormat="1" applyFont="1" applyFill="1" applyBorder="1" applyAlignment="1">
      <alignment horizontal="left" vertical="top" wrapText="1"/>
    </xf>
    <xf numFmtId="4" fontId="19" fillId="4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16" fillId="0" borderId="0" xfId="0" applyFont="1" applyFill="1"/>
    <xf numFmtId="0" fontId="2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165" fontId="14" fillId="4" borderId="1" xfId="0" applyNumberFormat="1" applyFont="1" applyFill="1" applyBorder="1" applyAlignment="1">
      <alignment horizontal="center" vertical="top" wrapText="1"/>
    </xf>
    <xf numFmtId="4" fontId="14" fillId="4" borderId="1" xfId="0" applyNumberFormat="1" applyFont="1" applyFill="1" applyBorder="1" applyAlignment="1">
      <alignment vertical="top"/>
    </xf>
    <xf numFmtId="4" fontId="14" fillId="4" borderId="1" xfId="0" applyNumberFormat="1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14" fillId="4" borderId="0" xfId="0" applyFont="1" applyFill="1" applyAlignment="1">
      <alignment vertical="top" wrapText="1"/>
    </xf>
    <xf numFmtId="0" fontId="20" fillId="4" borderId="0" xfId="0" applyFont="1" applyFill="1" applyAlignment="1">
      <alignment vertical="top" wrapText="1"/>
    </xf>
    <xf numFmtId="0" fontId="15" fillId="0" borderId="0" xfId="0" applyFont="1"/>
    <xf numFmtId="0" fontId="22" fillId="0" borderId="0" xfId="0" applyFont="1"/>
    <xf numFmtId="4" fontId="24" fillId="0" borderId="0" xfId="0" applyNumberFormat="1" applyFont="1"/>
    <xf numFmtId="0" fontId="17" fillId="0" borderId="0" xfId="0" applyFont="1"/>
    <xf numFmtId="4" fontId="16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4" fontId="14" fillId="4" borderId="0" xfId="0" applyNumberFormat="1" applyFont="1" applyFill="1" applyBorder="1" applyAlignment="1">
      <alignment vertical="top"/>
    </xf>
    <xf numFmtId="0" fontId="16" fillId="0" borderId="0" xfId="0" applyFont="1" applyAlignment="1">
      <alignment vertical="top" wrapText="1"/>
    </xf>
    <xf numFmtId="0" fontId="16" fillId="4" borderId="0" xfId="0" applyFont="1" applyFill="1"/>
    <xf numFmtId="0" fontId="16" fillId="0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6" borderId="4" xfId="0" applyNumberFormat="1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top" wrapText="1"/>
    </xf>
    <xf numFmtId="4" fontId="7" fillId="5" borderId="9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4" fontId="4" fillId="5" borderId="10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0" fillId="0" borderId="0" xfId="0" applyNumberFormat="1" applyFont="1"/>
    <xf numFmtId="0" fontId="10" fillId="0" borderId="6" xfId="0" applyFont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/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4" fontId="19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4" fontId="20" fillId="0" borderId="1" xfId="0" applyNumberFormat="1" applyFont="1" applyFill="1" applyBorder="1" applyAlignment="1">
      <alignment horizontal="left" vertical="top"/>
    </xf>
    <xf numFmtId="14" fontId="21" fillId="0" borderId="1" xfId="0" applyNumberFormat="1" applyFont="1" applyFill="1" applyBorder="1" applyAlignment="1">
      <alignment horizontal="left" vertical="top" wrapText="1"/>
    </xf>
    <xf numFmtId="0" fontId="20" fillId="0" borderId="1" xfId="4" applyFont="1" applyFill="1" applyBorder="1" applyAlignment="1">
      <alignment horizontal="left" vertical="top" wrapText="1"/>
    </xf>
    <xf numFmtId="4" fontId="14" fillId="8" borderId="1" xfId="0" applyNumberFormat="1" applyFont="1" applyFill="1" applyBorder="1" applyAlignment="1">
      <alignment horizontal="left" vertical="top" wrapText="1"/>
    </xf>
    <xf numFmtId="4" fontId="14" fillId="9" borderId="1" xfId="0" applyNumberFormat="1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vertical="top" wrapText="1"/>
    </xf>
    <xf numFmtId="4" fontId="19" fillId="8" borderId="1" xfId="0" applyNumberFormat="1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left" vertical="top"/>
    </xf>
    <xf numFmtId="4" fontId="14" fillId="0" borderId="0" xfId="0" applyNumberFormat="1" applyFont="1" applyFill="1" applyAlignment="1">
      <alignment horizontal="left" vertical="top"/>
    </xf>
    <xf numFmtId="0" fontId="14" fillId="10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49" fontId="20" fillId="10" borderId="1" xfId="0" applyNumberFormat="1" applyFont="1" applyFill="1" applyBorder="1" applyAlignment="1">
      <alignment horizontal="left" vertical="top" wrapText="1"/>
    </xf>
    <xf numFmtId="4" fontId="14" fillId="10" borderId="1" xfId="0" applyNumberFormat="1" applyFont="1" applyFill="1" applyBorder="1" applyAlignment="1">
      <alignment horizontal="left" vertical="top" wrapText="1"/>
    </xf>
    <xf numFmtId="4" fontId="20" fillId="10" borderId="1" xfId="0" applyNumberFormat="1" applyFont="1" applyFill="1" applyBorder="1" applyAlignment="1">
      <alignment horizontal="left" vertical="top" wrapText="1"/>
    </xf>
    <xf numFmtId="165" fontId="20" fillId="10" borderId="1" xfId="0" applyNumberFormat="1" applyFont="1" applyFill="1" applyBorder="1" applyAlignment="1">
      <alignment horizontal="left" vertical="top" wrapText="1"/>
    </xf>
    <xf numFmtId="165" fontId="14" fillId="10" borderId="1" xfId="0" applyNumberFormat="1" applyFont="1" applyFill="1" applyBorder="1" applyAlignment="1">
      <alignment horizontal="left" vertical="top" wrapText="1"/>
    </xf>
    <xf numFmtId="3" fontId="14" fillId="10" borderId="1" xfId="0" applyNumberFormat="1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left" vertical="top" wrapText="1"/>
    </xf>
    <xf numFmtId="0" fontId="16" fillId="10" borderId="1" xfId="0" applyFont="1" applyFill="1" applyBorder="1" applyAlignment="1">
      <alignment vertical="top" wrapText="1"/>
    </xf>
    <xf numFmtId="4" fontId="19" fillId="10" borderId="1" xfId="0" applyNumberFormat="1" applyFont="1" applyFill="1" applyBorder="1" applyAlignment="1">
      <alignment horizontal="left" vertical="top" wrapText="1"/>
    </xf>
    <xf numFmtId="49" fontId="14" fillId="10" borderId="1" xfId="0" applyNumberFormat="1" applyFont="1" applyFill="1" applyBorder="1" applyAlignment="1">
      <alignment horizontal="left" vertical="top" wrapText="1"/>
    </xf>
    <xf numFmtId="0" fontId="16" fillId="10" borderId="1" xfId="0" applyFont="1" applyFill="1" applyBorder="1"/>
    <xf numFmtId="0" fontId="15" fillId="10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vertical="top" wrapText="1"/>
    </xf>
    <xf numFmtId="14" fontId="19" fillId="10" borderId="1" xfId="0" applyNumberFormat="1" applyFont="1" applyFill="1" applyBorder="1" applyAlignment="1">
      <alignment horizontal="left" vertical="top" wrapText="1"/>
    </xf>
  </cellXfs>
  <cellStyles count="14">
    <cellStyle name="Comma 2" xfId="1"/>
    <cellStyle name="Comma 4" xfId="2"/>
    <cellStyle name="Excel Built-in Normal" xfId="3"/>
    <cellStyle name="Įprastas" xfId="0" builtinId="0"/>
    <cellStyle name="Įprastas 2" xfId="4"/>
    <cellStyle name="Kablelis 2" xfId="5"/>
    <cellStyle name="Normal 2" xfId="6"/>
    <cellStyle name="Normal 2 10" xfId="7"/>
    <cellStyle name="Normal 4" xfId="8"/>
    <cellStyle name="Paprastas 2" xfId="9"/>
    <cellStyle name="Paprastas 3" xfId="10"/>
    <cellStyle name="Paprastas 4" xfId="11"/>
    <cellStyle name="Paprastas 5" xfId="12"/>
    <cellStyle name="Paprastas_Lapas1" xfId="1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entelė2" displayName="Lentelė2" ref="A1:G24" totalsRowShown="0" headerRowDxfId="9" headerRowBorderDxfId="8" tableBorderDxfId="7">
  <autoFilter ref="A1:G24"/>
  <tableColumns count="7">
    <tableColumn id="1" name="EIL. _x000a_NR." dataDxfId="6"/>
    <tableColumn id="2" name="PRIEMONĖS NR." dataDxfId="5"/>
    <tableColumn id="3" name="PRIEMONĖS PAVADINIMAS" dataDxfId="4"/>
    <tableColumn id="4" name="Limitas pagal priemonių PFSA" dataDxfId="3"/>
    <tableColumn id="5" name="Regiono projektų sąrašų vertė" dataDxfId="2"/>
    <tableColumn id="6" name="Sutartys" dataDxfId="1"/>
    <tableColumn id="7" name="Išmokė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H141"/>
  <sheetViews>
    <sheetView tabSelected="1" zoomScale="70" zoomScaleNormal="70" workbookViewId="0">
      <pane xSplit="7" ySplit="2" topLeftCell="L47" activePane="bottomRight" state="frozen"/>
      <selection pane="topRight" activeCell="H1" sqref="H1"/>
      <selection pane="bottomLeft" activeCell="A3" sqref="A3"/>
      <selection pane="bottomRight" activeCell="Z138" sqref="Z138"/>
    </sheetView>
  </sheetViews>
  <sheetFormatPr defaultRowHeight="12.75" x14ac:dyDescent="0.2"/>
  <cols>
    <col min="1" max="1" width="4" style="59" customWidth="1"/>
    <col min="2" max="2" width="11.85546875" style="23" customWidth="1"/>
    <col min="3" max="3" width="8.5703125" style="23" hidden="1" customWidth="1"/>
    <col min="4" max="4" width="8.5703125" style="23" customWidth="1"/>
    <col min="5" max="5" width="18.140625" style="23" customWidth="1"/>
    <col min="6" max="7" width="9.140625" style="23" customWidth="1"/>
    <col min="8" max="8" width="15.28515625" style="23" customWidth="1"/>
    <col min="9" max="9" width="12.42578125" style="23" customWidth="1"/>
    <col min="10" max="10" width="10.28515625" style="23" customWidth="1"/>
    <col min="11" max="11" width="14.28515625" style="23" customWidth="1"/>
    <col min="12" max="12" width="13.140625" style="23" customWidth="1"/>
    <col min="13" max="13" width="10.28515625" style="23" customWidth="1"/>
    <col min="14" max="14" width="14.5703125" style="23" customWidth="1"/>
    <col min="15" max="15" width="12.7109375" style="23" customWidth="1"/>
    <col min="16" max="16" width="13" style="23" customWidth="1"/>
    <col min="17" max="17" width="13.85546875" style="23" customWidth="1"/>
    <col min="18" max="18" width="15.28515625" style="23" customWidth="1"/>
    <col min="19" max="19" width="14.28515625" style="23" customWidth="1"/>
    <col min="20" max="20" width="13.140625" style="23" customWidth="1"/>
    <col min="21" max="21" width="13.5703125" style="23" customWidth="1"/>
    <col min="22" max="22" width="14.42578125" style="23" customWidth="1"/>
    <col min="23" max="23" width="15" style="23" customWidth="1"/>
    <col min="24" max="24" width="14.5703125" style="23" customWidth="1"/>
    <col min="25" max="25" width="13.140625" style="23" hidden="1" customWidth="1"/>
    <col min="26" max="26" width="15" style="23" customWidth="1"/>
    <col min="27" max="27" width="16.140625" style="23" customWidth="1"/>
    <col min="28" max="30" width="14.140625" style="23" customWidth="1"/>
    <col min="31" max="31" width="14.5703125" style="23" customWidth="1"/>
    <col min="32" max="32" width="14" style="23" customWidth="1"/>
    <col min="33" max="33" width="16.85546875" style="23" customWidth="1"/>
    <col min="34" max="34" width="10.140625" style="63" customWidth="1"/>
    <col min="35" max="16384" width="9.140625" style="23"/>
  </cols>
  <sheetData>
    <row r="1" spans="1:34" ht="22.5" customHeight="1" x14ac:dyDescent="0.2">
      <c r="A1" s="24" t="s">
        <v>529</v>
      </c>
      <c r="H1" s="25"/>
    </row>
    <row r="2" spans="1:34" ht="96" customHeight="1" x14ac:dyDescent="0.2">
      <c r="A2" s="17" t="s">
        <v>0</v>
      </c>
      <c r="B2" s="17" t="s">
        <v>1</v>
      </c>
      <c r="C2" s="17" t="s">
        <v>2</v>
      </c>
      <c r="D2" s="18" t="s">
        <v>518</v>
      </c>
      <c r="E2" s="17" t="s">
        <v>3</v>
      </c>
      <c r="F2" s="17" t="s">
        <v>4</v>
      </c>
      <c r="G2" s="17" t="s">
        <v>5</v>
      </c>
      <c r="H2" s="19" t="s">
        <v>6</v>
      </c>
      <c r="I2" s="19" t="s">
        <v>7</v>
      </c>
      <c r="J2" s="19" t="s">
        <v>8</v>
      </c>
      <c r="K2" s="19" t="s">
        <v>296</v>
      </c>
      <c r="L2" s="19" t="s">
        <v>34</v>
      </c>
      <c r="M2" s="19" t="s">
        <v>256</v>
      </c>
      <c r="N2" s="19" t="s">
        <v>33</v>
      </c>
      <c r="O2" s="20" t="s">
        <v>9</v>
      </c>
      <c r="P2" s="20" t="s">
        <v>10</v>
      </c>
      <c r="Q2" s="20" t="s">
        <v>11</v>
      </c>
      <c r="R2" s="21" t="s">
        <v>12</v>
      </c>
      <c r="S2" s="90" t="s">
        <v>13</v>
      </c>
      <c r="T2" s="90" t="s">
        <v>14</v>
      </c>
      <c r="U2" s="90" t="s">
        <v>15</v>
      </c>
      <c r="V2" s="90" t="s">
        <v>294</v>
      </c>
      <c r="W2" s="90" t="s">
        <v>295</v>
      </c>
      <c r="X2" s="90" t="s">
        <v>126</v>
      </c>
      <c r="Y2" s="19" t="s">
        <v>336</v>
      </c>
      <c r="Z2" s="110" t="s">
        <v>331</v>
      </c>
      <c r="AA2" s="110" t="s">
        <v>16</v>
      </c>
      <c r="AB2" s="111" t="s">
        <v>332</v>
      </c>
      <c r="AC2" s="111" t="s">
        <v>333</v>
      </c>
      <c r="AD2" s="111" t="s">
        <v>334</v>
      </c>
      <c r="AE2" s="19" t="s">
        <v>62</v>
      </c>
      <c r="AF2" s="22" t="s">
        <v>318</v>
      </c>
      <c r="AG2" s="17" t="s">
        <v>17</v>
      </c>
      <c r="AH2" s="17" t="s">
        <v>456</v>
      </c>
    </row>
    <row r="3" spans="1:34" s="44" customFormat="1" ht="114.75" hidden="1" customHeight="1" x14ac:dyDescent="0.2">
      <c r="A3" s="26">
        <v>1</v>
      </c>
      <c r="B3" s="26" t="s">
        <v>303</v>
      </c>
      <c r="C3" s="26" t="s">
        <v>348</v>
      </c>
      <c r="D3" s="26" t="s">
        <v>454</v>
      </c>
      <c r="E3" s="26" t="s">
        <v>351</v>
      </c>
      <c r="F3" s="26" t="s">
        <v>461</v>
      </c>
      <c r="G3" s="26" t="s">
        <v>462</v>
      </c>
      <c r="H3" s="27">
        <f>SUM(I3:N3)</f>
        <v>394224.82999999996</v>
      </c>
      <c r="I3" s="27">
        <v>335091.09999999998</v>
      </c>
      <c r="J3" s="27">
        <v>0</v>
      </c>
      <c r="K3" s="27">
        <v>0</v>
      </c>
      <c r="L3" s="27">
        <v>59133.73</v>
      </c>
      <c r="M3" s="27">
        <v>0</v>
      </c>
      <c r="N3" s="27">
        <v>0</v>
      </c>
      <c r="O3" s="28">
        <v>43951</v>
      </c>
      <c r="P3" s="28">
        <v>43951</v>
      </c>
      <c r="Q3" s="28">
        <v>44029</v>
      </c>
      <c r="R3" s="29"/>
      <c r="S3" s="27">
        <f>SUM(T3:X3)</f>
        <v>394224.82999999996</v>
      </c>
      <c r="T3" s="27">
        <v>335091.09999999998</v>
      </c>
      <c r="U3" s="27">
        <v>0</v>
      </c>
      <c r="V3" s="27">
        <v>0</v>
      </c>
      <c r="W3" s="27">
        <v>59133.73</v>
      </c>
      <c r="X3" s="27">
        <v>0</v>
      </c>
      <c r="Y3" s="27">
        <v>0</v>
      </c>
      <c r="Z3" s="27">
        <v>0</v>
      </c>
      <c r="AA3" s="98">
        <v>2125</v>
      </c>
      <c r="AB3" s="27">
        <v>0</v>
      </c>
      <c r="AC3" s="98">
        <v>375</v>
      </c>
      <c r="AD3" s="26">
        <v>0</v>
      </c>
      <c r="AE3" s="27">
        <f>I3-T3</f>
        <v>0</v>
      </c>
      <c r="AF3" s="26"/>
      <c r="AG3" s="26"/>
      <c r="AH3" s="65"/>
    </row>
    <row r="4" spans="1:34" s="94" customFormat="1" ht="114.75" hidden="1" customHeight="1" x14ac:dyDescent="0.2">
      <c r="A4" s="26">
        <v>2</v>
      </c>
      <c r="B4" s="26" t="s">
        <v>303</v>
      </c>
      <c r="C4" s="26" t="s">
        <v>348</v>
      </c>
      <c r="D4" s="26" t="s">
        <v>514</v>
      </c>
      <c r="E4" s="91" t="s">
        <v>513</v>
      </c>
      <c r="F4" s="26" t="s">
        <v>461</v>
      </c>
      <c r="G4" s="26" t="s">
        <v>462</v>
      </c>
      <c r="H4" s="27">
        <f>SUM(I4:N4)</f>
        <v>1678309.3599999999</v>
      </c>
      <c r="I4" s="27">
        <v>780459.9</v>
      </c>
      <c r="J4" s="27">
        <v>0</v>
      </c>
      <c r="K4" s="27">
        <v>0</v>
      </c>
      <c r="L4" s="27">
        <v>897849.46</v>
      </c>
      <c r="M4" s="27">
        <v>0</v>
      </c>
      <c r="N4" s="27">
        <v>0</v>
      </c>
      <c r="O4" s="28" t="s">
        <v>515</v>
      </c>
      <c r="P4" s="28" t="s">
        <v>515</v>
      </c>
      <c r="Q4" s="28">
        <v>44274</v>
      </c>
      <c r="R4" s="92"/>
      <c r="S4" s="27">
        <f>SUBTOTAL(9,T4:X4)</f>
        <v>0</v>
      </c>
      <c r="T4" s="27">
        <v>780459.9</v>
      </c>
      <c r="U4" s="27">
        <v>0</v>
      </c>
      <c r="V4" s="27">
        <v>0</v>
      </c>
      <c r="W4" s="27">
        <v>897849.46</v>
      </c>
      <c r="X4" s="27">
        <v>0</v>
      </c>
      <c r="Y4" s="27"/>
      <c r="Z4" s="27">
        <v>0</v>
      </c>
      <c r="AA4" s="27">
        <v>0</v>
      </c>
      <c r="AB4" s="27">
        <v>0</v>
      </c>
      <c r="AC4" s="27">
        <v>0</v>
      </c>
      <c r="AD4" s="26"/>
      <c r="AE4" s="27"/>
      <c r="AF4" s="26"/>
      <c r="AG4" s="26"/>
      <c r="AH4" s="93"/>
    </row>
    <row r="5" spans="1:34" s="64" customFormat="1" ht="104.25" hidden="1" customHeight="1" x14ac:dyDescent="0.2">
      <c r="A5" s="38">
        <v>3</v>
      </c>
      <c r="B5" s="31" t="s">
        <v>79</v>
      </c>
      <c r="C5" s="31" t="s">
        <v>78</v>
      </c>
      <c r="D5" s="32" t="s">
        <v>228</v>
      </c>
      <c r="E5" s="31" t="s">
        <v>135</v>
      </c>
      <c r="F5" s="31" t="s">
        <v>489</v>
      </c>
      <c r="G5" s="31" t="s">
        <v>490</v>
      </c>
      <c r="H5" s="33">
        <v>81897.27</v>
      </c>
      <c r="I5" s="33">
        <v>64728.95</v>
      </c>
      <c r="J5" s="33">
        <v>0</v>
      </c>
      <c r="K5" s="33">
        <v>0</v>
      </c>
      <c r="L5" s="33">
        <v>17168.32</v>
      </c>
      <c r="M5" s="34">
        <v>0</v>
      </c>
      <c r="N5" s="34">
        <v>0</v>
      </c>
      <c r="O5" s="35">
        <v>43008</v>
      </c>
      <c r="P5" s="35">
        <v>43004</v>
      </c>
      <c r="Q5" s="35">
        <v>43111</v>
      </c>
      <c r="R5" s="36">
        <v>43585</v>
      </c>
      <c r="S5" s="33">
        <v>81897.27</v>
      </c>
      <c r="T5" s="33">
        <v>64728.95</v>
      </c>
      <c r="U5" s="33">
        <v>0</v>
      </c>
      <c r="V5" s="33">
        <v>0</v>
      </c>
      <c r="W5" s="33">
        <v>17168.32</v>
      </c>
      <c r="X5" s="33">
        <v>0</v>
      </c>
      <c r="Y5" s="37"/>
      <c r="Z5" s="33">
        <v>81897.27</v>
      </c>
      <c r="AA5" s="33">
        <v>64728.95</v>
      </c>
      <c r="AB5" s="33">
        <v>0</v>
      </c>
      <c r="AC5" s="33">
        <v>17168.32</v>
      </c>
      <c r="AD5" s="33">
        <v>0</v>
      </c>
      <c r="AE5" s="33">
        <f>I5-AA5</f>
        <v>0</v>
      </c>
      <c r="AF5" s="38"/>
      <c r="AG5" s="39" t="s">
        <v>278</v>
      </c>
      <c r="AH5" s="66" t="s">
        <v>450</v>
      </c>
    </row>
    <row r="6" spans="1:34" s="64" customFormat="1" ht="186" hidden="1" customHeight="1" x14ac:dyDescent="0.2">
      <c r="A6" s="38">
        <v>4</v>
      </c>
      <c r="B6" s="38" t="s">
        <v>79</v>
      </c>
      <c r="C6" s="38" t="s">
        <v>78</v>
      </c>
      <c r="D6" s="40" t="s">
        <v>227</v>
      </c>
      <c r="E6" s="38" t="s">
        <v>80</v>
      </c>
      <c r="F6" s="38" t="s">
        <v>496</v>
      </c>
      <c r="G6" s="38" t="s">
        <v>497</v>
      </c>
      <c r="H6" s="33">
        <v>155992.79999999999</v>
      </c>
      <c r="I6" s="33">
        <v>71010.720000000001</v>
      </c>
      <c r="J6" s="33">
        <v>0</v>
      </c>
      <c r="K6" s="33">
        <v>0</v>
      </c>
      <c r="L6" s="33">
        <v>84982.080000000002</v>
      </c>
      <c r="M6" s="33">
        <v>0</v>
      </c>
      <c r="N6" s="33">
        <v>0</v>
      </c>
      <c r="O6" s="36">
        <v>43039</v>
      </c>
      <c r="P6" s="36">
        <v>43021</v>
      </c>
      <c r="Q6" s="36">
        <v>43102</v>
      </c>
      <c r="R6" s="41">
        <v>43754</v>
      </c>
      <c r="S6" s="33">
        <v>156000</v>
      </c>
      <c r="T6" s="33">
        <v>71014</v>
      </c>
      <c r="U6" s="33">
        <v>0</v>
      </c>
      <c r="V6" s="33">
        <v>0</v>
      </c>
      <c r="W6" s="33">
        <v>84986</v>
      </c>
      <c r="X6" s="33">
        <v>0</v>
      </c>
      <c r="Y6" s="33"/>
      <c r="Z6" s="33">
        <f>SUBTOTAL(9,AA6:AD6)</f>
        <v>0</v>
      </c>
      <c r="AA6" s="33">
        <v>71010.720000000001</v>
      </c>
      <c r="AB6" s="33">
        <v>0</v>
      </c>
      <c r="AC6" s="33">
        <v>84982.080000000002</v>
      </c>
      <c r="AD6" s="33">
        <v>0</v>
      </c>
      <c r="AE6" s="33">
        <f>I6-AA6</f>
        <v>0</v>
      </c>
      <c r="AF6" s="38"/>
      <c r="AG6" s="38" t="s">
        <v>399</v>
      </c>
      <c r="AH6" s="66" t="s">
        <v>450</v>
      </c>
    </row>
    <row r="7" spans="1:34" s="44" customFormat="1" ht="165" customHeight="1" x14ac:dyDescent="0.2">
      <c r="A7" s="117">
        <v>5</v>
      </c>
      <c r="B7" s="118" t="s">
        <v>79</v>
      </c>
      <c r="C7" s="95" t="s">
        <v>78</v>
      </c>
      <c r="D7" s="119" t="s">
        <v>229</v>
      </c>
      <c r="E7" s="118" t="s">
        <v>190</v>
      </c>
      <c r="F7" s="118" t="s">
        <v>506</v>
      </c>
      <c r="G7" s="118" t="s">
        <v>507</v>
      </c>
      <c r="H7" s="120">
        <v>125083.75</v>
      </c>
      <c r="I7" s="120">
        <v>106321.18</v>
      </c>
      <c r="J7" s="120">
        <v>0</v>
      </c>
      <c r="K7" s="120">
        <v>0</v>
      </c>
      <c r="L7" s="120">
        <v>18762.57</v>
      </c>
      <c r="M7" s="121">
        <v>0</v>
      </c>
      <c r="N7" s="121">
        <v>0</v>
      </c>
      <c r="O7" s="122">
        <v>43159</v>
      </c>
      <c r="P7" s="122">
        <v>43154</v>
      </c>
      <c r="Q7" s="123">
        <v>43210</v>
      </c>
      <c r="R7" s="124"/>
      <c r="S7" s="120">
        <v>125083.75</v>
      </c>
      <c r="T7" s="120">
        <v>106321.18</v>
      </c>
      <c r="U7" s="120">
        <v>0</v>
      </c>
      <c r="V7" s="120">
        <v>0</v>
      </c>
      <c r="W7" s="120">
        <v>18762.57</v>
      </c>
      <c r="X7" s="120">
        <v>0</v>
      </c>
      <c r="Y7" s="27"/>
      <c r="Z7" s="120">
        <f>SUM(AA7:AD7)</f>
        <v>121335.04000000001</v>
      </c>
      <c r="AA7" s="120">
        <v>103095.74</v>
      </c>
      <c r="AB7" s="120"/>
      <c r="AC7" s="120">
        <v>18239.3</v>
      </c>
      <c r="AD7" s="120">
        <v>0</v>
      </c>
      <c r="AE7" s="120">
        <f>I7-T7</f>
        <v>0</v>
      </c>
      <c r="AF7" s="125" t="s">
        <v>467</v>
      </c>
      <c r="AG7" s="126"/>
      <c r="AH7" s="127"/>
    </row>
    <row r="8" spans="1:34" s="64" customFormat="1" ht="336" hidden="1" customHeight="1" x14ac:dyDescent="0.2">
      <c r="A8" s="38">
        <v>6</v>
      </c>
      <c r="B8" s="31" t="s">
        <v>79</v>
      </c>
      <c r="C8" s="31" t="s">
        <v>78</v>
      </c>
      <c r="D8" s="32" t="s">
        <v>242</v>
      </c>
      <c r="E8" s="31" t="s">
        <v>81</v>
      </c>
      <c r="F8" s="31" t="s">
        <v>482</v>
      </c>
      <c r="G8" s="31" t="s">
        <v>483</v>
      </c>
      <c r="H8" s="33">
        <v>62494.12</v>
      </c>
      <c r="I8" s="33">
        <v>53120</v>
      </c>
      <c r="J8" s="33">
        <v>0</v>
      </c>
      <c r="K8" s="33">
        <v>4687.0600000000004</v>
      </c>
      <c r="L8" s="33">
        <v>4687.0600000000004</v>
      </c>
      <c r="M8" s="34">
        <v>0</v>
      </c>
      <c r="N8" s="34">
        <v>0</v>
      </c>
      <c r="O8" s="35">
        <v>43190</v>
      </c>
      <c r="P8" s="35">
        <v>43165</v>
      </c>
      <c r="Q8" s="36">
        <v>43349</v>
      </c>
      <c r="R8" s="41">
        <v>43664</v>
      </c>
      <c r="S8" s="33">
        <v>62494.12</v>
      </c>
      <c r="T8" s="33">
        <v>53120</v>
      </c>
      <c r="U8" s="33">
        <v>0</v>
      </c>
      <c r="V8" s="33">
        <v>4687.0600000000004</v>
      </c>
      <c r="W8" s="33">
        <v>4687.0600000000004</v>
      </c>
      <c r="X8" s="33">
        <v>0</v>
      </c>
      <c r="Y8" s="42"/>
      <c r="Z8" s="33">
        <v>62494.12</v>
      </c>
      <c r="AA8" s="33">
        <v>53120</v>
      </c>
      <c r="AB8" s="33">
        <v>4687.0600000000004</v>
      </c>
      <c r="AC8" s="33">
        <v>4687.0600000000004</v>
      </c>
      <c r="AD8" s="33">
        <v>0</v>
      </c>
      <c r="AE8" s="33">
        <f>I8-AA8</f>
        <v>0</v>
      </c>
      <c r="AF8" s="31"/>
      <c r="AG8" s="38" t="s">
        <v>400</v>
      </c>
      <c r="AH8" s="66" t="s">
        <v>450</v>
      </c>
    </row>
    <row r="9" spans="1:34" s="64" customFormat="1" ht="246.75" hidden="1" customHeight="1" x14ac:dyDescent="0.2">
      <c r="A9" s="38">
        <v>7</v>
      </c>
      <c r="B9" s="31" t="s">
        <v>79</v>
      </c>
      <c r="C9" s="31" t="s">
        <v>78</v>
      </c>
      <c r="D9" s="32" t="s">
        <v>276</v>
      </c>
      <c r="E9" s="38" t="s">
        <v>136</v>
      </c>
      <c r="F9" s="38" t="s">
        <v>468</v>
      </c>
      <c r="G9" s="38" t="s">
        <v>469</v>
      </c>
      <c r="H9" s="33">
        <v>103879.9</v>
      </c>
      <c r="I9" s="33">
        <v>88297.91</v>
      </c>
      <c r="J9" s="33">
        <v>0</v>
      </c>
      <c r="K9" s="33">
        <v>0</v>
      </c>
      <c r="L9" s="33">
        <v>15581.99</v>
      </c>
      <c r="M9" s="33">
        <v>0</v>
      </c>
      <c r="N9" s="33">
        <v>0</v>
      </c>
      <c r="O9" s="36">
        <v>43282</v>
      </c>
      <c r="P9" s="36">
        <v>43237</v>
      </c>
      <c r="Q9" s="36">
        <v>43363</v>
      </c>
      <c r="R9" s="36">
        <v>43522</v>
      </c>
      <c r="S9" s="33">
        <v>104062.85</v>
      </c>
      <c r="T9" s="33">
        <v>88453.42</v>
      </c>
      <c r="U9" s="33">
        <v>0</v>
      </c>
      <c r="V9" s="33">
        <v>0</v>
      </c>
      <c r="W9" s="33">
        <v>15609.43</v>
      </c>
      <c r="X9" s="33">
        <v>0</v>
      </c>
      <c r="Y9" s="34"/>
      <c r="Z9" s="33">
        <v>103879.9</v>
      </c>
      <c r="AA9" s="33">
        <v>88297.91</v>
      </c>
      <c r="AB9" s="33">
        <v>0</v>
      </c>
      <c r="AC9" s="33">
        <v>15581.99</v>
      </c>
      <c r="AD9" s="33">
        <v>0</v>
      </c>
      <c r="AE9" s="33">
        <f>I9-AA9</f>
        <v>0</v>
      </c>
      <c r="AF9" s="61" t="s">
        <v>401</v>
      </c>
      <c r="AG9" s="38" t="s">
        <v>402</v>
      </c>
      <c r="AH9" s="66" t="s">
        <v>450</v>
      </c>
    </row>
    <row r="10" spans="1:34" s="64" customFormat="1" ht="370.5" hidden="1" customHeight="1" x14ac:dyDescent="0.2">
      <c r="A10" s="38">
        <v>8</v>
      </c>
      <c r="B10" s="31" t="s">
        <v>79</v>
      </c>
      <c r="C10" s="31" t="s">
        <v>78</v>
      </c>
      <c r="D10" s="40" t="s">
        <v>277</v>
      </c>
      <c r="E10" s="38" t="s">
        <v>82</v>
      </c>
      <c r="F10" s="38" t="s">
        <v>461</v>
      </c>
      <c r="G10" s="38" t="s">
        <v>462</v>
      </c>
      <c r="H10" s="33">
        <v>527554.14</v>
      </c>
      <c r="I10" s="33">
        <v>274290.51</v>
      </c>
      <c r="J10" s="33">
        <v>0</v>
      </c>
      <c r="K10" s="33">
        <v>145301.38</v>
      </c>
      <c r="L10" s="33">
        <v>107962.25</v>
      </c>
      <c r="M10" s="33">
        <v>0</v>
      </c>
      <c r="N10" s="33">
        <v>0</v>
      </c>
      <c r="O10" s="36">
        <v>43313</v>
      </c>
      <c r="P10" s="36">
        <v>43304</v>
      </c>
      <c r="Q10" s="36">
        <v>43451</v>
      </c>
      <c r="R10" s="41">
        <v>43762</v>
      </c>
      <c r="S10" s="33">
        <v>529001.43000000005</v>
      </c>
      <c r="T10" s="33">
        <v>275043</v>
      </c>
      <c r="U10" s="33">
        <v>0</v>
      </c>
      <c r="V10" s="33">
        <v>145700</v>
      </c>
      <c r="W10" s="33">
        <v>108258.43</v>
      </c>
      <c r="X10" s="33">
        <v>0</v>
      </c>
      <c r="Y10" s="42"/>
      <c r="Z10" s="33">
        <v>527554.14</v>
      </c>
      <c r="AA10" s="33">
        <v>274290.51</v>
      </c>
      <c r="AB10" s="33">
        <v>145301.38</v>
      </c>
      <c r="AC10" s="33">
        <v>107962.25</v>
      </c>
      <c r="AD10" s="33">
        <v>0</v>
      </c>
      <c r="AE10" s="33">
        <f>I10-AA10</f>
        <v>0</v>
      </c>
      <c r="AF10" s="38"/>
      <c r="AG10" s="38" t="s">
        <v>403</v>
      </c>
      <c r="AH10" s="66" t="s">
        <v>450</v>
      </c>
    </row>
    <row r="11" spans="1:34" s="44" customFormat="1" ht="162" hidden="1" customHeight="1" x14ac:dyDescent="0.2">
      <c r="A11" s="26">
        <v>9</v>
      </c>
      <c r="B11" s="26" t="s">
        <v>79</v>
      </c>
      <c r="C11" s="26" t="s">
        <v>78</v>
      </c>
      <c r="D11" s="43" t="s">
        <v>387</v>
      </c>
      <c r="E11" s="26" t="s">
        <v>344</v>
      </c>
      <c r="F11" s="26" t="s">
        <v>496</v>
      </c>
      <c r="G11" s="26" t="s">
        <v>497</v>
      </c>
      <c r="H11" s="27">
        <v>24355</v>
      </c>
      <c r="I11" s="27">
        <v>17810.900000000001</v>
      </c>
      <c r="J11" s="27">
        <v>0</v>
      </c>
      <c r="K11" s="27">
        <v>0</v>
      </c>
      <c r="L11" s="27">
        <v>6544.1</v>
      </c>
      <c r="M11" s="27">
        <v>0</v>
      </c>
      <c r="N11" s="27">
        <v>0</v>
      </c>
      <c r="O11" s="28">
        <v>44104</v>
      </c>
      <c r="P11" s="28">
        <v>44095</v>
      </c>
      <c r="Q11" s="28">
        <v>44169</v>
      </c>
      <c r="R11" s="100"/>
      <c r="S11" s="27">
        <f>SUBTOTAL(9,T11:X11)</f>
        <v>0</v>
      </c>
      <c r="T11" s="27">
        <v>17810.900000000001</v>
      </c>
      <c r="U11" s="27">
        <v>0</v>
      </c>
      <c r="V11" s="27">
        <v>0</v>
      </c>
      <c r="W11" s="27">
        <v>22709.13</v>
      </c>
      <c r="X11" s="27">
        <v>0</v>
      </c>
      <c r="Y11" s="112"/>
      <c r="Z11" s="27">
        <v>0</v>
      </c>
      <c r="AA11" s="27">
        <v>0</v>
      </c>
      <c r="AB11" s="27">
        <v>0</v>
      </c>
      <c r="AC11" s="27">
        <v>0</v>
      </c>
      <c r="AD11" s="98"/>
      <c r="AE11" s="98">
        <f>I11-AA11</f>
        <v>17810.900000000001</v>
      </c>
      <c r="AF11" s="95"/>
      <c r="AG11" s="26" t="s">
        <v>388</v>
      </c>
      <c r="AH11" s="65"/>
    </row>
    <row r="12" spans="1:34" s="44" customFormat="1" ht="141.75" hidden="1" customHeight="1" x14ac:dyDescent="0.2">
      <c r="A12" s="26">
        <v>10</v>
      </c>
      <c r="B12" s="26" t="s">
        <v>79</v>
      </c>
      <c r="C12" s="26" t="s">
        <v>78</v>
      </c>
      <c r="D12" s="26" t="s">
        <v>516</v>
      </c>
      <c r="E12" s="26" t="s">
        <v>345</v>
      </c>
      <c r="F12" s="26" t="s">
        <v>461</v>
      </c>
      <c r="G12" s="26" t="s">
        <v>462</v>
      </c>
      <c r="H12" s="27">
        <v>179031.96</v>
      </c>
      <c r="I12" s="27">
        <v>152177.16</v>
      </c>
      <c r="J12" s="27">
        <v>0</v>
      </c>
      <c r="K12" s="27">
        <v>0</v>
      </c>
      <c r="L12" s="27">
        <v>26854.799999999999</v>
      </c>
      <c r="M12" s="27">
        <v>0</v>
      </c>
      <c r="N12" s="27">
        <v>0</v>
      </c>
      <c r="O12" s="28">
        <v>44267</v>
      </c>
      <c r="P12" s="28">
        <v>44267</v>
      </c>
      <c r="Q12" s="113">
        <v>44342</v>
      </c>
      <c r="R12" s="100"/>
      <c r="S12" s="98">
        <f>SUM(T12:X12)</f>
        <v>299881.52</v>
      </c>
      <c r="T12" s="98">
        <v>152177.16</v>
      </c>
      <c r="U12" s="27">
        <v>0</v>
      </c>
      <c r="V12" s="27">
        <v>0</v>
      </c>
      <c r="W12" s="98">
        <v>147704.35999999999</v>
      </c>
      <c r="X12" s="27">
        <v>0</v>
      </c>
      <c r="Y12" s="109"/>
      <c r="Z12" s="27">
        <v>0</v>
      </c>
      <c r="AA12" s="27">
        <v>0</v>
      </c>
      <c r="AB12" s="27">
        <v>0</v>
      </c>
      <c r="AC12" s="27">
        <v>0</v>
      </c>
      <c r="AD12" s="98"/>
      <c r="AE12" s="98">
        <f>I12-AA12</f>
        <v>152177.16</v>
      </c>
      <c r="AF12" s="95"/>
      <c r="AG12" s="26" t="s">
        <v>517</v>
      </c>
      <c r="AH12" s="65"/>
    </row>
    <row r="13" spans="1:34" s="44" customFormat="1" ht="213" hidden="1" customHeight="1" x14ac:dyDescent="0.2">
      <c r="A13" s="26">
        <v>11</v>
      </c>
      <c r="B13" s="95" t="s">
        <v>48</v>
      </c>
      <c r="C13" s="95" t="s">
        <v>70</v>
      </c>
      <c r="D13" s="96" t="s">
        <v>107</v>
      </c>
      <c r="E13" s="95" t="s">
        <v>49</v>
      </c>
      <c r="F13" s="95" t="s">
        <v>50</v>
      </c>
      <c r="G13" s="95" t="s">
        <v>462</v>
      </c>
      <c r="H13" s="27">
        <v>5910566.0599999996</v>
      </c>
      <c r="I13" s="27">
        <v>5023981.1500000004</v>
      </c>
      <c r="J13" s="27">
        <v>0</v>
      </c>
      <c r="K13" s="27">
        <v>0</v>
      </c>
      <c r="L13" s="27">
        <v>886584.91</v>
      </c>
      <c r="M13" s="27">
        <v>0</v>
      </c>
      <c r="N13" s="27">
        <v>0</v>
      </c>
      <c r="O13" s="28">
        <v>42704</v>
      </c>
      <c r="P13" s="28">
        <v>42702</v>
      </c>
      <c r="Q13" s="28">
        <v>42734</v>
      </c>
      <c r="R13" s="29"/>
      <c r="S13" s="27">
        <f>SUM(T13:X13)</f>
        <v>5910566.0600000005</v>
      </c>
      <c r="T13" s="27">
        <v>5023981.1500000004</v>
      </c>
      <c r="U13" s="27">
        <v>0</v>
      </c>
      <c r="V13" s="27">
        <v>0</v>
      </c>
      <c r="W13" s="27">
        <v>886584.91</v>
      </c>
      <c r="X13" s="27">
        <v>0</v>
      </c>
      <c r="Y13" s="112"/>
      <c r="Z13" s="98" t="s">
        <v>524</v>
      </c>
      <c r="AA13" s="98" t="s">
        <v>523</v>
      </c>
      <c r="AB13" s="27">
        <v>0</v>
      </c>
      <c r="AC13" s="98">
        <v>470494.48</v>
      </c>
      <c r="AD13" s="27">
        <v>0</v>
      </c>
      <c r="AE13" s="27">
        <f>I13-T13</f>
        <v>0</v>
      </c>
      <c r="AF13" s="45" t="s">
        <v>389</v>
      </c>
      <c r="AG13" s="26"/>
      <c r="AH13" s="65"/>
    </row>
    <row r="14" spans="1:34" s="64" customFormat="1" ht="98.25" hidden="1" customHeight="1" x14ac:dyDescent="0.2">
      <c r="A14" s="38">
        <v>12</v>
      </c>
      <c r="B14" s="31" t="s">
        <v>72</v>
      </c>
      <c r="C14" s="31" t="s">
        <v>71</v>
      </c>
      <c r="D14" s="32" t="s">
        <v>125</v>
      </c>
      <c r="E14" s="31" t="s">
        <v>73</v>
      </c>
      <c r="F14" s="31" t="s">
        <v>482</v>
      </c>
      <c r="G14" s="31" t="s">
        <v>483</v>
      </c>
      <c r="H14" s="33">
        <f>SUM(I14:N14)</f>
        <v>325190.98000000004</v>
      </c>
      <c r="I14" s="33">
        <v>276412.33</v>
      </c>
      <c r="J14" s="33">
        <v>0</v>
      </c>
      <c r="K14" s="33">
        <v>0</v>
      </c>
      <c r="L14" s="33">
        <v>48778.65</v>
      </c>
      <c r="M14" s="34">
        <v>0</v>
      </c>
      <c r="N14" s="34">
        <v>0</v>
      </c>
      <c r="O14" s="35">
        <v>42795</v>
      </c>
      <c r="P14" s="35">
        <v>42731</v>
      </c>
      <c r="Q14" s="36">
        <v>42773</v>
      </c>
      <c r="R14" s="41">
        <v>43668</v>
      </c>
      <c r="S14" s="33">
        <v>423905.67</v>
      </c>
      <c r="T14" s="33">
        <v>360319.82</v>
      </c>
      <c r="U14" s="33">
        <v>0</v>
      </c>
      <c r="V14" s="33">
        <v>0</v>
      </c>
      <c r="W14" s="33">
        <v>63585.85</v>
      </c>
      <c r="X14" s="33">
        <v>0</v>
      </c>
      <c r="Y14" s="33"/>
      <c r="Z14" s="33">
        <v>325190.98</v>
      </c>
      <c r="AA14" s="33">
        <v>276412.33</v>
      </c>
      <c r="AB14" s="33">
        <v>0</v>
      </c>
      <c r="AC14" s="33">
        <v>48778.65</v>
      </c>
      <c r="AD14" s="33">
        <v>0</v>
      </c>
      <c r="AE14" s="33">
        <f>I14-AA14</f>
        <v>0</v>
      </c>
      <c r="AF14" s="61" t="s">
        <v>364</v>
      </c>
      <c r="AG14" s="39" t="s">
        <v>278</v>
      </c>
      <c r="AH14" s="66" t="s">
        <v>450</v>
      </c>
    </row>
    <row r="15" spans="1:34" s="44" customFormat="1" ht="129" hidden="1" customHeight="1" x14ac:dyDescent="0.2">
      <c r="A15" s="26">
        <v>13</v>
      </c>
      <c r="B15" s="95" t="s">
        <v>72</v>
      </c>
      <c r="C15" s="95" t="s">
        <v>71</v>
      </c>
      <c r="D15" s="96" t="s">
        <v>143</v>
      </c>
      <c r="E15" s="95" t="s">
        <v>76</v>
      </c>
      <c r="F15" s="95" t="s">
        <v>75</v>
      </c>
      <c r="G15" s="99" t="s">
        <v>77</v>
      </c>
      <c r="H15" s="27">
        <f>SUM(I15:N15)</f>
        <v>4837680</v>
      </c>
      <c r="I15" s="27">
        <v>4112028</v>
      </c>
      <c r="J15" s="97">
        <v>0</v>
      </c>
      <c r="K15" s="97">
        <v>0</v>
      </c>
      <c r="L15" s="97">
        <v>0</v>
      </c>
      <c r="M15" s="97">
        <v>0</v>
      </c>
      <c r="N15" s="27">
        <v>725652</v>
      </c>
      <c r="O15" s="47">
        <v>42825</v>
      </c>
      <c r="P15" s="47">
        <v>42884</v>
      </c>
      <c r="Q15" s="28">
        <v>42978</v>
      </c>
      <c r="R15" s="29"/>
      <c r="S15" s="98" t="s">
        <v>520</v>
      </c>
      <c r="T15" s="98" t="s">
        <v>521</v>
      </c>
      <c r="U15" s="27">
        <v>0</v>
      </c>
      <c r="V15" s="27">
        <v>0</v>
      </c>
      <c r="W15" s="27">
        <v>0</v>
      </c>
      <c r="X15" s="98" t="s">
        <v>522</v>
      </c>
      <c r="Y15" s="112"/>
      <c r="Z15" s="98" t="s">
        <v>526</v>
      </c>
      <c r="AA15" s="98" t="s">
        <v>525</v>
      </c>
      <c r="AB15" s="27">
        <v>0</v>
      </c>
      <c r="AC15" s="27">
        <v>0</v>
      </c>
      <c r="AD15" s="27">
        <v>383957.86</v>
      </c>
      <c r="AE15" s="27" t="e">
        <f t="shared" ref="AE15:AE28" si="0">I15-T15</f>
        <v>#VALUE!</v>
      </c>
      <c r="AF15" s="45" t="s">
        <v>371</v>
      </c>
      <c r="AG15" s="26"/>
      <c r="AH15" s="65"/>
    </row>
    <row r="16" spans="1:34" s="44" customFormat="1" ht="111.75" hidden="1" customHeight="1" x14ac:dyDescent="0.2">
      <c r="A16" s="26">
        <v>14</v>
      </c>
      <c r="B16" s="95" t="s">
        <v>72</v>
      </c>
      <c r="C16" s="95" t="s">
        <v>71</v>
      </c>
      <c r="D16" s="96" t="s">
        <v>154</v>
      </c>
      <c r="E16" s="95" t="s">
        <v>74</v>
      </c>
      <c r="F16" s="95" t="s">
        <v>461</v>
      </c>
      <c r="G16" s="95" t="s">
        <v>462</v>
      </c>
      <c r="H16" s="27">
        <f>SUM(I16:N16)</f>
        <v>2115019.06</v>
      </c>
      <c r="I16" s="27">
        <v>1797766.2</v>
      </c>
      <c r="J16" s="27">
        <v>0</v>
      </c>
      <c r="K16" s="27">
        <v>0</v>
      </c>
      <c r="L16" s="27">
        <v>317252.86</v>
      </c>
      <c r="M16" s="97">
        <v>0</v>
      </c>
      <c r="N16" s="97">
        <v>0</v>
      </c>
      <c r="O16" s="47">
        <v>42855</v>
      </c>
      <c r="P16" s="47">
        <v>42908</v>
      </c>
      <c r="Q16" s="28">
        <v>42985</v>
      </c>
      <c r="R16" s="29"/>
      <c r="S16" s="27">
        <f>SUM(T16:X16)</f>
        <v>2115019.06</v>
      </c>
      <c r="T16" s="27">
        <v>1797766.2</v>
      </c>
      <c r="U16" s="27">
        <v>0</v>
      </c>
      <c r="V16" s="27">
        <v>0</v>
      </c>
      <c r="W16" s="27">
        <v>317252.86</v>
      </c>
      <c r="X16" s="27">
        <v>0</v>
      </c>
      <c r="Y16" s="27"/>
      <c r="Z16" s="98" t="s">
        <v>527</v>
      </c>
      <c r="AA16" s="98" t="s">
        <v>528</v>
      </c>
      <c r="AB16" s="27">
        <v>0</v>
      </c>
      <c r="AC16" s="27">
        <v>206868.84</v>
      </c>
      <c r="AD16" s="27">
        <v>0</v>
      </c>
      <c r="AE16" s="27">
        <f t="shared" si="0"/>
        <v>0</v>
      </c>
      <c r="AF16" s="45" t="s">
        <v>381</v>
      </c>
      <c r="AG16" s="26"/>
      <c r="AH16" s="65"/>
    </row>
    <row r="17" spans="1:34" s="44" customFormat="1" ht="111.75" hidden="1" customHeight="1" x14ac:dyDescent="0.2">
      <c r="A17" s="26">
        <v>15</v>
      </c>
      <c r="B17" s="26" t="s">
        <v>72</v>
      </c>
      <c r="C17" s="26" t="s">
        <v>71</v>
      </c>
      <c r="D17" s="43" t="s">
        <v>519</v>
      </c>
      <c r="E17" s="26" t="s">
        <v>395</v>
      </c>
      <c r="F17" s="26" t="s">
        <v>75</v>
      </c>
      <c r="G17" s="46" t="s">
        <v>77</v>
      </c>
      <c r="H17" s="27">
        <f>SUM(I17:N17)</f>
        <v>903663.13</v>
      </c>
      <c r="I17" s="27">
        <v>768113.66</v>
      </c>
      <c r="J17" s="27">
        <v>0</v>
      </c>
      <c r="K17" s="27">
        <v>0</v>
      </c>
      <c r="L17" s="27">
        <v>0</v>
      </c>
      <c r="M17" s="27">
        <v>0</v>
      </c>
      <c r="N17" s="27">
        <v>135549.47</v>
      </c>
      <c r="O17" s="28">
        <v>44196</v>
      </c>
      <c r="P17" s="47">
        <v>44195</v>
      </c>
      <c r="Q17" s="113">
        <v>44286</v>
      </c>
      <c r="R17" s="29"/>
      <c r="S17" s="98">
        <f>SUM(T17:X17)</f>
        <v>903663.13</v>
      </c>
      <c r="T17" s="98">
        <v>768113.66</v>
      </c>
      <c r="U17" s="27">
        <v>0</v>
      </c>
      <c r="V17" s="27">
        <v>0</v>
      </c>
      <c r="W17" s="27">
        <v>0</v>
      </c>
      <c r="X17" s="98">
        <v>135549.47</v>
      </c>
      <c r="Y17" s="27"/>
      <c r="Z17" s="98">
        <f>SUM(AA17:AD17)</f>
        <v>15521.93</v>
      </c>
      <c r="AA17" s="98">
        <v>15521.93</v>
      </c>
      <c r="AB17" s="27">
        <v>0</v>
      </c>
      <c r="AC17" s="27">
        <v>0</v>
      </c>
      <c r="AD17" s="27">
        <v>0</v>
      </c>
      <c r="AE17" s="27"/>
      <c r="AF17" s="45"/>
      <c r="AG17" s="26"/>
      <c r="AH17" s="65"/>
    </row>
    <row r="18" spans="1:34" s="44" customFormat="1" ht="209.25" hidden="1" customHeight="1" x14ac:dyDescent="0.2">
      <c r="A18" s="26">
        <v>16</v>
      </c>
      <c r="B18" s="95" t="s">
        <v>30</v>
      </c>
      <c r="C18" s="95" t="s">
        <v>29</v>
      </c>
      <c r="D18" s="96" t="s">
        <v>108</v>
      </c>
      <c r="E18" s="95" t="s">
        <v>37</v>
      </c>
      <c r="F18" s="95" t="s">
        <v>38</v>
      </c>
      <c r="G18" s="95" t="s">
        <v>483</v>
      </c>
      <c r="H18" s="97">
        <v>1704829.51</v>
      </c>
      <c r="I18" s="97">
        <v>1102275.75</v>
      </c>
      <c r="J18" s="97">
        <v>0</v>
      </c>
      <c r="K18" s="97">
        <v>0</v>
      </c>
      <c r="L18" s="97">
        <v>156304.46</v>
      </c>
      <c r="M18" s="97">
        <v>0</v>
      </c>
      <c r="N18" s="97">
        <v>446249.3</v>
      </c>
      <c r="O18" s="47">
        <v>42675</v>
      </c>
      <c r="P18" s="47">
        <v>42674</v>
      </c>
      <c r="Q18" s="28">
        <v>42754</v>
      </c>
      <c r="R18" s="29"/>
      <c r="S18" s="27">
        <f>SUM(T18:X18)</f>
        <v>1503786.76</v>
      </c>
      <c r="T18" s="27">
        <v>1022541.6</v>
      </c>
      <c r="U18" s="27">
        <v>0</v>
      </c>
      <c r="V18" s="27">
        <v>0</v>
      </c>
      <c r="W18" s="27">
        <v>150430.68</v>
      </c>
      <c r="X18" s="27">
        <v>330814.48</v>
      </c>
      <c r="Y18" s="27"/>
      <c r="Z18" s="27">
        <f t="shared" ref="Z18" si="1">SUM(AA18:AD18)</f>
        <v>1408902.6</v>
      </c>
      <c r="AA18" s="27">
        <v>958033.26</v>
      </c>
      <c r="AB18" s="27">
        <v>0</v>
      </c>
      <c r="AC18" s="27">
        <v>140935.60999999999</v>
      </c>
      <c r="AD18" s="27">
        <v>309933.73</v>
      </c>
      <c r="AE18" s="27">
        <f t="shared" si="0"/>
        <v>79734.150000000023</v>
      </c>
      <c r="AF18" s="45" t="s">
        <v>372</v>
      </c>
      <c r="AG18" s="101"/>
      <c r="AH18" s="65"/>
    </row>
    <row r="19" spans="1:34" s="44" customFormat="1" ht="177.75" hidden="1" customHeight="1" x14ac:dyDescent="0.2">
      <c r="A19" s="26">
        <v>17</v>
      </c>
      <c r="B19" s="95" t="s">
        <v>30</v>
      </c>
      <c r="C19" s="95" t="s">
        <v>29</v>
      </c>
      <c r="D19" s="96" t="s">
        <v>109</v>
      </c>
      <c r="E19" s="95" t="s">
        <v>39</v>
      </c>
      <c r="F19" s="95" t="s">
        <v>40</v>
      </c>
      <c r="G19" s="95" t="s">
        <v>490</v>
      </c>
      <c r="H19" s="97">
        <v>2627212.3199999998</v>
      </c>
      <c r="I19" s="97">
        <v>1400639.2</v>
      </c>
      <c r="J19" s="97">
        <v>0</v>
      </c>
      <c r="K19" s="97">
        <v>0</v>
      </c>
      <c r="L19" s="97">
        <v>0</v>
      </c>
      <c r="M19" s="97">
        <v>0</v>
      </c>
      <c r="N19" s="97">
        <v>1226573.1200000001</v>
      </c>
      <c r="O19" s="47">
        <v>42675</v>
      </c>
      <c r="P19" s="47">
        <v>42676</v>
      </c>
      <c r="Q19" s="28">
        <v>42809</v>
      </c>
      <c r="R19" s="29"/>
      <c r="S19" s="27">
        <v>2627212.3199999998</v>
      </c>
      <c r="T19" s="27">
        <v>1400639.2</v>
      </c>
      <c r="U19" s="27">
        <v>0</v>
      </c>
      <c r="V19" s="27">
        <v>0</v>
      </c>
      <c r="W19" s="27">
        <v>0</v>
      </c>
      <c r="X19" s="27">
        <v>1226573.1200000001</v>
      </c>
      <c r="Y19" s="98"/>
      <c r="Z19" s="98" t="s">
        <v>531</v>
      </c>
      <c r="AA19" s="98" t="s">
        <v>530</v>
      </c>
      <c r="AB19" s="27">
        <v>0</v>
      </c>
      <c r="AC19" s="27">
        <v>0</v>
      </c>
      <c r="AD19" s="27">
        <v>1096306.46</v>
      </c>
      <c r="AE19" s="27">
        <f t="shared" si="0"/>
        <v>0</v>
      </c>
      <c r="AF19" s="45" t="s">
        <v>343</v>
      </c>
      <c r="AG19" s="30"/>
      <c r="AH19" s="65"/>
    </row>
    <row r="20" spans="1:34" s="44" customFormat="1" ht="178.5" customHeight="1" x14ac:dyDescent="0.2">
      <c r="A20" s="117">
        <v>18</v>
      </c>
      <c r="B20" s="118" t="s">
        <v>30</v>
      </c>
      <c r="C20" s="95" t="s">
        <v>29</v>
      </c>
      <c r="D20" s="119" t="s">
        <v>110</v>
      </c>
      <c r="E20" s="118" t="s">
        <v>35</v>
      </c>
      <c r="F20" s="118" t="s">
        <v>36</v>
      </c>
      <c r="G20" s="118" t="s">
        <v>507</v>
      </c>
      <c r="H20" s="120">
        <v>3711557.01</v>
      </c>
      <c r="I20" s="120">
        <v>1975275.21</v>
      </c>
      <c r="J20" s="120">
        <v>0</v>
      </c>
      <c r="K20" s="120">
        <v>0</v>
      </c>
      <c r="L20" s="120">
        <v>0</v>
      </c>
      <c r="M20" s="120">
        <v>0</v>
      </c>
      <c r="N20" s="120">
        <v>1736281.8</v>
      </c>
      <c r="O20" s="122">
        <v>42726</v>
      </c>
      <c r="P20" s="122">
        <v>42696</v>
      </c>
      <c r="Q20" s="123">
        <v>42860</v>
      </c>
      <c r="R20" s="124"/>
      <c r="S20" s="120">
        <v>3514074.83</v>
      </c>
      <c r="T20" s="120">
        <v>1975275.21</v>
      </c>
      <c r="U20" s="120">
        <v>0</v>
      </c>
      <c r="V20" s="120">
        <v>0</v>
      </c>
      <c r="W20" s="120">
        <v>0</v>
      </c>
      <c r="X20" s="120">
        <v>1538799.62</v>
      </c>
      <c r="Y20" s="98"/>
      <c r="Z20" s="128" t="s">
        <v>532</v>
      </c>
      <c r="AA20" s="128" t="s">
        <v>533</v>
      </c>
      <c r="AB20" s="120">
        <v>0</v>
      </c>
      <c r="AC20" s="120">
        <v>0</v>
      </c>
      <c r="AD20" s="128" t="s">
        <v>534</v>
      </c>
      <c r="AE20" s="120">
        <f t="shared" si="0"/>
        <v>0</v>
      </c>
      <c r="AF20" s="125" t="s">
        <v>366</v>
      </c>
      <c r="AG20" s="117" t="s">
        <v>164</v>
      </c>
      <c r="AH20" s="127"/>
    </row>
    <row r="21" spans="1:34" s="44" customFormat="1" ht="179.25" hidden="1" customHeight="1" x14ac:dyDescent="0.2">
      <c r="A21" s="26">
        <v>19</v>
      </c>
      <c r="B21" s="95" t="s">
        <v>30</v>
      </c>
      <c r="C21" s="95" t="s">
        <v>29</v>
      </c>
      <c r="D21" s="96" t="s">
        <v>111</v>
      </c>
      <c r="E21" s="95" t="s">
        <v>41</v>
      </c>
      <c r="F21" s="95" t="s">
        <v>42</v>
      </c>
      <c r="G21" s="95" t="s">
        <v>462</v>
      </c>
      <c r="H21" s="97">
        <v>9476321</v>
      </c>
      <c r="I21" s="97">
        <v>4738160</v>
      </c>
      <c r="J21" s="97">
        <v>0</v>
      </c>
      <c r="K21" s="97">
        <v>0</v>
      </c>
      <c r="L21" s="97">
        <v>0</v>
      </c>
      <c r="M21" s="97">
        <v>0</v>
      </c>
      <c r="N21" s="97">
        <v>4738161</v>
      </c>
      <c r="O21" s="47">
        <v>42704</v>
      </c>
      <c r="P21" s="47">
        <v>42704</v>
      </c>
      <c r="Q21" s="28">
        <v>42832</v>
      </c>
      <c r="R21" s="29"/>
      <c r="S21" s="27">
        <f>SUM(T21:X21)</f>
        <v>8181698.1899999995</v>
      </c>
      <c r="T21" s="27">
        <v>4252580.01</v>
      </c>
      <c r="U21" s="27">
        <v>0</v>
      </c>
      <c r="V21" s="27">
        <v>0</v>
      </c>
      <c r="W21" s="27">
        <v>0</v>
      </c>
      <c r="X21" s="27">
        <v>3929118.18</v>
      </c>
      <c r="Y21" s="98"/>
      <c r="Z21" s="98" t="s">
        <v>536</v>
      </c>
      <c r="AA21" s="98" t="s">
        <v>535</v>
      </c>
      <c r="AB21" s="27">
        <v>0</v>
      </c>
      <c r="AC21" s="27">
        <v>0</v>
      </c>
      <c r="AD21" s="27">
        <v>2980387.93</v>
      </c>
      <c r="AE21" s="27">
        <f t="shared" si="0"/>
        <v>485579.99000000022</v>
      </c>
      <c r="AF21" s="45" t="s">
        <v>354</v>
      </c>
      <c r="AG21" s="30"/>
      <c r="AH21" s="65"/>
    </row>
    <row r="22" spans="1:34" s="44" customFormat="1" ht="209.25" hidden="1" customHeight="1" x14ac:dyDescent="0.2">
      <c r="A22" s="26">
        <v>20</v>
      </c>
      <c r="B22" s="95" t="s">
        <v>30</v>
      </c>
      <c r="C22" s="95" t="s">
        <v>29</v>
      </c>
      <c r="D22" s="96" t="s">
        <v>112</v>
      </c>
      <c r="E22" s="95" t="s">
        <v>43</v>
      </c>
      <c r="F22" s="95" t="s">
        <v>44</v>
      </c>
      <c r="G22" s="95" t="s">
        <v>469</v>
      </c>
      <c r="H22" s="27">
        <v>2925346.04</v>
      </c>
      <c r="I22" s="27">
        <v>1775977.58</v>
      </c>
      <c r="J22" s="27">
        <v>0</v>
      </c>
      <c r="K22" s="27">
        <v>0</v>
      </c>
      <c r="L22" s="27">
        <v>0</v>
      </c>
      <c r="M22" s="27">
        <v>0</v>
      </c>
      <c r="N22" s="27">
        <v>1149368.46</v>
      </c>
      <c r="O22" s="28">
        <v>42705</v>
      </c>
      <c r="P22" s="28">
        <v>42704</v>
      </c>
      <c r="Q22" s="28">
        <v>42894</v>
      </c>
      <c r="R22" s="29"/>
      <c r="S22" s="27">
        <v>2925345.96</v>
      </c>
      <c r="T22" s="27">
        <v>1775977.58</v>
      </c>
      <c r="U22" s="27">
        <v>0</v>
      </c>
      <c r="V22" s="27">
        <v>0</v>
      </c>
      <c r="W22" s="27">
        <v>0</v>
      </c>
      <c r="X22" s="27">
        <v>1149368.3799999999</v>
      </c>
      <c r="Y22" s="98"/>
      <c r="Z22" s="98" t="s">
        <v>539</v>
      </c>
      <c r="AA22" s="98" t="s">
        <v>537</v>
      </c>
      <c r="AB22" s="27">
        <v>0</v>
      </c>
      <c r="AC22" s="27">
        <v>0</v>
      </c>
      <c r="AD22" s="98" t="s">
        <v>538</v>
      </c>
      <c r="AE22" s="27">
        <f t="shared" si="0"/>
        <v>0</v>
      </c>
      <c r="AF22" s="45" t="s">
        <v>359</v>
      </c>
      <c r="AG22" s="30"/>
      <c r="AH22" s="65"/>
    </row>
    <row r="23" spans="1:34" s="44" customFormat="1" ht="192.75" hidden="1" customHeight="1" x14ac:dyDescent="0.2">
      <c r="A23" s="26">
        <v>21</v>
      </c>
      <c r="B23" s="95" t="s">
        <v>30</v>
      </c>
      <c r="C23" s="95" t="s">
        <v>29</v>
      </c>
      <c r="D23" s="96" t="s">
        <v>113</v>
      </c>
      <c r="E23" s="95" t="s">
        <v>31</v>
      </c>
      <c r="F23" s="95" t="s">
        <v>32</v>
      </c>
      <c r="G23" s="95" t="s">
        <v>497</v>
      </c>
      <c r="H23" s="27">
        <v>2321751.5</v>
      </c>
      <c r="I23" s="27">
        <v>1438947.15</v>
      </c>
      <c r="J23" s="27">
        <v>0</v>
      </c>
      <c r="K23" s="27">
        <v>0</v>
      </c>
      <c r="L23" s="27">
        <v>699000</v>
      </c>
      <c r="M23" s="27">
        <v>0</v>
      </c>
      <c r="N23" s="27">
        <v>183804.35</v>
      </c>
      <c r="O23" s="47">
        <v>42726</v>
      </c>
      <c r="P23" s="47">
        <v>43567</v>
      </c>
      <c r="Q23" s="28">
        <v>43628</v>
      </c>
      <c r="R23" s="29"/>
      <c r="S23" s="27">
        <v>2321751.5</v>
      </c>
      <c r="T23" s="27">
        <v>1438947.15</v>
      </c>
      <c r="U23" s="27">
        <v>0</v>
      </c>
      <c r="V23" s="27">
        <v>0</v>
      </c>
      <c r="W23" s="27">
        <v>699000</v>
      </c>
      <c r="X23" s="27">
        <v>183804.35</v>
      </c>
      <c r="Y23" s="27"/>
      <c r="Z23" s="98" t="s">
        <v>541</v>
      </c>
      <c r="AA23" s="98" t="s">
        <v>540</v>
      </c>
      <c r="AB23" s="27">
        <v>0</v>
      </c>
      <c r="AC23" s="27">
        <v>85655.08</v>
      </c>
      <c r="AD23" s="27">
        <v>22523.279999999999</v>
      </c>
      <c r="AE23" s="27">
        <f t="shared" si="0"/>
        <v>0</v>
      </c>
      <c r="AF23" s="26"/>
      <c r="AG23" s="26" t="s">
        <v>335</v>
      </c>
      <c r="AH23" s="65"/>
    </row>
    <row r="24" spans="1:34" s="44" customFormat="1" ht="156" hidden="1" customHeight="1" x14ac:dyDescent="0.2">
      <c r="A24" s="26">
        <v>22</v>
      </c>
      <c r="B24" s="95" t="s">
        <v>52</v>
      </c>
      <c r="C24" s="95" t="s">
        <v>53</v>
      </c>
      <c r="D24" s="95" t="s">
        <v>114</v>
      </c>
      <c r="E24" s="95" t="s">
        <v>181</v>
      </c>
      <c r="F24" s="95" t="s">
        <v>482</v>
      </c>
      <c r="G24" s="95" t="s">
        <v>483</v>
      </c>
      <c r="H24" s="97">
        <v>514000</v>
      </c>
      <c r="I24" s="97">
        <v>436900</v>
      </c>
      <c r="J24" s="97">
        <v>0</v>
      </c>
      <c r="K24" s="97">
        <v>0</v>
      </c>
      <c r="L24" s="97">
        <v>77100</v>
      </c>
      <c r="M24" s="97">
        <v>0</v>
      </c>
      <c r="N24" s="97">
        <v>0</v>
      </c>
      <c r="O24" s="47">
        <v>42705</v>
      </c>
      <c r="P24" s="47">
        <v>42705</v>
      </c>
      <c r="Q24" s="28">
        <v>42824</v>
      </c>
      <c r="R24" s="29"/>
      <c r="S24" s="27">
        <v>473139.3</v>
      </c>
      <c r="T24" s="27">
        <v>402168.4</v>
      </c>
      <c r="U24" s="27">
        <v>0</v>
      </c>
      <c r="V24" s="27">
        <v>0</v>
      </c>
      <c r="W24" s="27">
        <v>70970.899999999994</v>
      </c>
      <c r="X24" s="27">
        <v>0</v>
      </c>
      <c r="Y24" s="27"/>
      <c r="Z24" s="27">
        <v>412505.48</v>
      </c>
      <c r="AA24" s="27">
        <v>350629.65</v>
      </c>
      <c r="AB24" s="27">
        <v>0</v>
      </c>
      <c r="AC24" s="27">
        <v>61875.83</v>
      </c>
      <c r="AD24" s="27">
        <v>0</v>
      </c>
      <c r="AE24" s="27">
        <f t="shared" si="0"/>
        <v>34731.599999999977</v>
      </c>
      <c r="AF24" s="45" t="s">
        <v>313</v>
      </c>
      <c r="AG24" s="46"/>
      <c r="AH24" s="65"/>
    </row>
    <row r="25" spans="1:34" s="64" customFormat="1" ht="139.5" hidden="1" customHeight="1" x14ac:dyDescent="0.2">
      <c r="A25" s="38">
        <v>23</v>
      </c>
      <c r="B25" s="31" t="s">
        <v>52</v>
      </c>
      <c r="C25" s="31" t="s">
        <v>53</v>
      </c>
      <c r="D25" s="31" t="s">
        <v>199</v>
      </c>
      <c r="E25" s="31" t="s">
        <v>95</v>
      </c>
      <c r="F25" s="31" t="s">
        <v>468</v>
      </c>
      <c r="G25" s="31" t="s">
        <v>469</v>
      </c>
      <c r="H25" s="34">
        <v>514446</v>
      </c>
      <c r="I25" s="34">
        <v>437278.32</v>
      </c>
      <c r="J25" s="34">
        <v>0</v>
      </c>
      <c r="K25" s="34">
        <v>0</v>
      </c>
      <c r="L25" s="34">
        <v>77167.679999999993</v>
      </c>
      <c r="M25" s="34">
        <v>0</v>
      </c>
      <c r="N25" s="34">
        <v>0</v>
      </c>
      <c r="O25" s="35">
        <v>43069</v>
      </c>
      <c r="P25" s="35">
        <v>43053</v>
      </c>
      <c r="Q25" s="36">
        <v>43167</v>
      </c>
      <c r="R25" s="36">
        <v>44153</v>
      </c>
      <c r="S25" s="33">
        <v>434673.24</v>
      </c>
      <c r="T25" s="33">
        <v>369472.25</v>
      </c>
      <c r="U25" s="33">
        <v>0</v>
      </c>
      <c r="V25" s="33">
        <v>0</v>
      </c>
      <c r="W25" s="33">
        <v>65200.99</v>
      </c>
      <c r="X25" s="33">
        <v>0</v>
      </c>
      <c r="Y25" s="42"/>
      <c r="Z25" s="33">
        <v>374579.78</v>
      </c>
      <c r="AA25" s="33">
        <v>318392.81</v>
      </c>
      <c r="AB25" s="33">
        <v>0</v>
      </c>
      <c r="AC25" s="33">
        <v>56186.97</v>
      </c>
      <c r="AD25" s="33">
        <v>0</v>
      </c>
      <c r="AE25" s="42">
        <f>I25-AA25</f>
        <v>118885.51000000001</v>
      </c>
      <c r="AF25" s="61" t="s">
        <v>314</v>
      </c>
      <c r="AG25" s="38" t="s">
        <v>404</v>
      </c>
      <c r="AH25" s="66" t="s">
        <v>450</v>
      </c>
    </row>
    <row r="26" spans="1:34" s="64" customFormat="1" ht="325.5" hidden="1" customHeight="1" x14ac:dyDescent="0.2">
      <c r="A26" s="38">
        <v>24</v>
      </c>
      <c r="B26" s="31" t="s">
        <v>52</v>
      </c>
      <c r="C26" s="31" t="s">
        <v>53</v>
      </c>
      <c r="D26" s="31" t="s">
        <v>245</v>
      </c>
      <c r="E26" s="31" t="s">
        <v>463</v>
      </c>
      <c r="F26" s="31" t="s">
        <v>461</v>
      </c>
      <c r="G26" s="31" t="s">
        <v>462</v>
      </c>
      <c r="H26" s="34">
        <v>1202078.69</v>
      </c>
      <c r="I26" s="34">
        <v>1021766.88</v>
      </c>
      <c r="J26" s="34">
        <v>0</v>
      </c>
      <c r="K26" s="34">
        <v>0</v>
      </c>
      <c r="L26" s="34">
        <v>180311.81</v>
      </c>
      <c r="M26" s="34">
        <v>0</v>
      </c>
      <c r="N26" s="34">
        <v>0</v>
      </c>
      <c r="O26" s="35">
        <v>43196</v>
      </c>
      <c r="P26" s="35">
        <v>43196</v>
      </c>
      <c r="Q26" s="36">
        <v>43298</v>
      </c>
      <c r="R26" s="36">
        <v>44239</v>
      </c>
      <c r="S26" s="33">
        <v>1168454.1599999999</v>
      </c>
      <c r="T26" s="33">
        <v>993186</v>
      </c>
      <c r="U26" s="33">
        <v>0</v>
      </c>
      <c r="V26" s="33">
        <v>0</v>
      </c>
      <c r="W26" s="33">
        <v>175268.16</v>
      </c>
      <c r="X26" s="33">
        <v>0</v>
      </c>
      <c r="Y26" s="33"/>
      <c r="Z26" s="33">
        <f>SUM(AA26:AD26)</f>
        <v>1167338.72</v>
      </c>
      <c r="AA26" s="33">
        <v>992237.88</v>
      </c>
      <c r="AB26" s="33">
        <v>0</v>
      </c>
      <c r="AC26" s="33">
        <v>175100.84</v>
      </c>
      <c r="AD26" s="33">
        <v>0</v>
      </c>
      <c r="AE26" s="33">
        <f>I26-AA26</f>
        <v>29529</v>
      </c>
      <c r="AF26" s="61" t="s">
        <v>315</v>
      </c>
      <c r="AG26" s="38" t="s">
        <v>455</v>
      </c>
      <c r="AH26" s="66" t="s">
        <v>450</v>
      </c>
    </row>
    <row r="27" spans="1:34" s="44" customFormat="1" ht="162" hidden="1" customHeight="1" x14ac:dyDescent="0.2">
      <c r="A27" s="26">
        <v>25</v>
      </c>
      <c r="B27" s="95" t="s">
        <v>54</v>
      </c>
      <c r="C27" s="95" t="s">
        <v>55</v>
      </c>
      <c r="D27" s="96" t="s">
        <v>115</v>
      </c>
      <c r="E27" s="95" t="s">
        <v>56</v>
      </c>
      <c r="F27" s="95" t="s">
        <v>496</v>
      </c>
      <c r="G27" s="95" t="s">
        <v>497</v>
      </c>
      <c r="H27" s="97">
        <v>227152.95</v>
      </c>
      <c r="I27" s="97">
        <v>193080</v>
      </c>
      <c r="J27" s="97">
        <v>0</v>
      </c>
      <c r="K27" s="97">
        <v>0</v>
      </c>
      <c r="L27" s="97">
        <v>34072.949999999997</v>
      </c>
      <c r="M27" s="97">
        <v>0</v>
      </c>
      <c r="N27" s="97">
        <v>0</v>
      </c>
      <c r="O27" s="47">
        <v>42704</v>
      </c>
      <c r="P27" s="47">
        <v>42709</v>
      </c>
      <c r="Q27" s="28">
        <v>42811</v>
      </c>
      <c r="R27" s="29"/>
      <c r="S27" s="27">
        <v>227152.95</v>
      </c>
      <c r="T27" s="27">
        <v>193080</v>
      </c>
      <c r="U27" s="27">
        <v>0</v>
      </c>
      <c r="V27" s="27">
        <v>0</v>
      </c>
      <c r="W27" s="27">
        <v>34072.949999999997</v>
      </c>
      <c r="X27" s="27">
        <v>0</v>
      </c>
      <c r="Y27" s="27"/>
      <c r="Z27" s="27">
        <f>SUBTOTAL(9,AA27:AD27)</f>
        <v>0</v>
      </c>
      <c r="AA27" s="27">
        <v>176669.53</v>
      </c>
      <c r="AB27" s="27">
        <v>0</v>
      </c>
      <c r="AC27" s="27">
        <v>31176.98</v>
      </c>
      <c r="AD27" s="27">
        <v>0</v>
      </c>
      <c r="AE27" s="27">
        <f t="shared" si="0"/>
        <v>0</v>
      </c>
      <c r="AF27" s="26"/>
      <c r="AG27" s="46" t="s">
        <v>405</v>
      </c>
      <c r="AH27" s="65"/>
    </row>
    <row r="28" spans="1:34" s="64" customFormat="1" ht="162" hidden="1" customHeight="1" x14ac:dyDescent="0.2">
      <c r="A28" s="38">
        <v>26</v>
      </c>
      <c r="B28" s="38" t="s">
        <v>54</v>
      </c>
      <c r="C28" s="38" t="s">
        <v>55</v>
      </c>
      <c r="D28" s="40" t="s">
        <v>329</v>
      </c>
      <c r="E28" s="38" t="s">
        <v>470</v>
      </c>
      <c r="F28" s="38" t="s">
        <v>461</v>
      </c>
      <c r="G28" s="38" t="s">
        <v>462</v>
      </c>
      <c r="H28" s="33">
        <v>113576.47</v>
      </c>
      <c r="I28" s="33">
        <v>96539.99</v>
      </c>
      <c r="J28" s="33">
        <v>0</v>
      </c>
      <c r="K28" s="33">
        <v>0</v>
      </c>
      <c r="L28" s="33">
        <v>17036.48</v>
      </c>
      <c r="M28" s="33">
        <v>0</v>
      </c>
      <c r="N28" s="33">
        <v>0</v>
      </c>
      <c r="O28" s="36">
        <v>43554</v>
      </c>
      <c r="P28" s="36">
        <v>43553</v>
      </c>
      <c r="Q28" s="36">
        <v>43635</v>
      </c>
      <c r="R28" s="41">
        <v>44307</v>
      </c>
      <c r="S28" s="33">
        <v>113576.44</v>
      </c>
      <c r="T28" s="33">
        <v>96539.96</v>
      </c>
      <c r="U28" s="33">
        <v>0</v>
      </c>
      <c r="V28" s="33">
        <v>0</v>
      </c>
      <c r="W28" s="33">
        <v>17036.48</v>
      </c>
      <c r="X28" s="33">
        <v>0</v>
      </c>
      <c r="Y28" s="42"/>
      <c r="Z28" s="42" t="s">
        <v>542</v>
      </c>
      <c r="AA28" s="42" t="s">
        <v>543</v>
      </c>
      <c r="AB28" s="33">
        <v>0</v>
      </c>
      <c r="AC28" s="42" t="s">
        <v>544</v>
      </c>
      <c r="AD28" s="33">
        <v>0</v>
      </c>
      <c r="AE28" s="33">
        <f t="shared" si="0"/>
        <v>2.9999999998835847E-2</v>
      </c>
      <c r="AF28" s="38"/>
      <c r="AG28" s="39" t="s">
        <v>406</v>
      </c>
      <c r="AH28" s="66" t="s">
        <v>450</v>
      </c>
    </row>
    <row r="29" spans="1:34" s="64" customFormat="1" ht="202.5" hidden="1" customHeight="1" x14ac:dyDescent="0.2">
      <c r="A29" s="38">
        <v>27</v>
      </c>
      <c r="B29" s="31" t="s">
        <v>57</v>
      </c>
      <c r="C29" s="31" t="s">
        <v>58</v>
      </c>
      <c r="D29" s="31" t="s">
        <v>116</v>
      </c>
      <c r="E29" s="31" t="s">
        <v>484</v>
      </c>
      <c r="F29" s="31" t="s">
        <v>482</v>
      </c>
      <c r="G29" s="31" t="s">
        <v>483</v>
      </c>
      <c r="H29" s="33">
        <v>92150</v>
      </c>
      <c r="I29" s="33">
        <v>78327.5</v>
      </c>
      <c r="J29" s="33">
        <v>0</v>
      </c>
      <c r="K29" s="33">
        <v>0</v>
      </c>
      <c r="L29" s="33">
        <v>13822.5</v>
      </c>
      <c r="M29" s="33">
        <v>0</v>
      </c>
      <c r="N29" s="33">
        <v>0</v>
      </c>
      <c r="O29" s="36">
        <v>42705</v>
      </c>
      <c r="P29" s="36">
        <v>42705</v>
      </c>
      <c r="Q29" s="36">
        <v>42773</v>
      </c>
      <c r="R29" s="36">
        <v>43404</v>
      </c>
      <c r="S29" s="33">
        <v>97000</v>
      </c>
      <c r="T29" s="33">
        <v>82450</v>
      </c>
      <c r="U29" s="33">
        <v>0</v>
      </c>
      <c r="V29" s="33">
        <v>0</v>
      </c>
      <c r="W29" s="33">
        <v>14550</v>
      </c>
      <c r="X29" s="33">
        <v>0</v>
      </c>
      <c r="Y29" s="33"/>
      <c r="Z29" s="33">
        <v>92150</v>
      </c>
      <c r="AA29" s="33">
        <v>78327.5</v>
      </c>
      <c r="AB29" s="33">
        <v>0</v>
      </c>
      <c r="AC29" s="33">
        <v>13822.5</v>
      </c>
      <c r="AD29" s="33">
        <v>0</v>
      </c>
      <c r="AE29" s="33">
        <f>I29-AA29</f>
        <v>0</v>
      </c>
      <c r="AF29" s="61" t="s">
        <v>407</v>
      </c>
      <c r="AG29" s="39" t="s">
        <v>278</v>
      </c>
      <c r="AH29" s="66" t="s">
        <v>450</v>
      </c>
    </row>
    <row r="30" spans="1:34" s="64" customFormat="1" ht="134.25" hidden="1" customHeight="1" x14ac:dyDescent="0.2">
      <c r="A30" s="38">
        <v>28</v>
      </c>
      <c r="B30" s="31" t="s">
        <v>57</v>
      </c>
      <c r="C30" s="31" t="s">
        <v>58</v>
      </c>
      <c r="D30" s="31" t="s">
        <v>117</v>
      </c>
      <c r="E30" s="31" t="s">
        <v>508</v>
      </c>
      <c r="F30" s="31" t="s">
        <v>506</v>
      </c>
      <c r="G30" s="31" t="s">
        <v>507</v>
      </c>
      <c r="H30" s="33">
        <v>187667.26</v>
      </c>
      <c r="I30" s="33">
        <v>159517.17000000001</v>
      </c>
      <c r="J30" s="33">
        <v>0</v>
      </c>
      <c r="K30" s="33">
        <v>0</v>
      </c>
      <c r="L30" s="33">
        <v>28150.09</v>
      </c>
      <c r="M30" s="34">
        <v>0</v>
      </c>
      <c r="N30" s="34">
        <v>0</v>
      </c>
      <c r="O30" s="35">
        <v>42735</v>
      </c>
      <c r="P30" s="35">
        <v>42737</v>
      </c>
      <c r="Q30" s="36">
        <v>42807</v>
      </c>
      <c r="R30" s="36">
        <v>43328</v>
      </c>
      <c r="S30" s="33">
        <v>187973.38</v>
      </c>
      <c r="T30" s="33">
        <v>159777.37</v>
      </c>
      <c r="U30" s="33">
        <v>0</v>
      </c>
      <c r="V30" s="33">
        <v>0</v>
      </c>
      <c r="W30" s="33">
        <v>28196.01</v>
      </c>
      <c r="X30" s="33">
        <v>0</v>
      </c>
      <c r="Y30" s="33"/>
      <c r="Z30" s="33">
        <v>187667.26</v>
      </c>
      <c r="AA30" s="33">
        <v>159517.17000000001</v>
      </c>
      <c r="AB30" s="33">
        <v>0</v>
      </c>
      <c r="AC30" s="33">
        <v>28150.09</v>
      </c>
      <c r="AD30" s="33">
        <v>0</v>
      </c>
      <c r="AE30" s="33">
        <f>I30-AA30</f>
        <v>0</v>
      </c>
      <c r="AF30" s="61" t="s">
        <v>408</v>
      </c>
      <c r="AG30" s="39" t="s">
        <v>278</v>
      </c>
      <c r="AH30" s="66" t="s">
        <v>450</v>
      </c>
    </row>
    <row r="31" spans="1:34" s="64" customFormat="1" ht="150" hidden="1" customHeight="1" x14ac:dyDescent="0.2">
      <c r="A31" s="38">
        <v>29</v>
      </c>
      <c r="B31" s="31" t="s">
        <v>57</v>
      </c>
      <c r="C31" s="31" t="s">
        <v>58</v>
      </c>
      <c r="D31" s="31" t="s">
        <v>127</v>
      </c>
      <c r="E31" s="31" t="s">
        <v>66</v>
      </c>
      <c r="F31" s="31" t="s">
        <v>496</v>
      </c>
      <c r="G31" s="31" t="s">
        <v>497</v>
      </c>
      <c r="H31" s="33">
        <f>SUM(I31:N31)</f>
        <v>247130.1</v>
      </c>
      <c r="I31" s="33">
        <v>210060.59</v>
      </c>
      <c r="J31" s="33">
        <v>0</v>
      </c>
      <c r="K31" s="33">
        <v>0</v>
      </c>
      <c r="L31" s="33">
        <v>37069.51</v>
      </c>
      <c r="M31" s="34">
        <v>0</v>
      </c>
      <c r="N31" s="34">
        <v>0</v>
      </c>
      <c r="O31" s="35">
        <v>42767</v>
      </c>
      <c r="P31" s="35">
        <v>42762</v>
      </c>
      <c r="Q31" s="36">
        <v>42809</v>
      </c>
      <c r="R31" s="41">
        <v>44055</v>
      </c>
      <c r="S31" s="33">
        <v>250000</v>
      </c>
      <c r="T31" s="33">
        <v>212500</v>
      </c>
      <c r="U31" s="33">
        <v>0</v>
      </c>
      <c r="V31" s="33">
        <v>0</v>
      </c>
      <c r="W31" s="33">
        <v>37500</v>
      </c>
      <c r="X31" s="33">
        <v>0</v>
      </c>
      <c r="Y31" s="42"/>
      <c r="Z31" s="33">
        <f>SUM(AA31:AD31)</f>
        <v>247130.1</v>
      </c>
      <c r="AA31" s="33">
        <v>210060.59</v>
      </c>
      <c r="AB31" s="33">
        <v>0</v>
      </c>
      <c r="AC31" s="33">
        <v>37069.51</v>
      </c>
      <c r="AD31" s="33">
        <v>0</v>
      </c>
      <c r="AE31" s="33">
        <f>I31-AA31</f>
        <v>0</v>
      </c>
      <c r="AF31" s="61" t="s">
        <v>364</v>
      </c>
      <c r="AG31" s="39" t="s">
        <v>409</v>
      </c>
      <c r="AH31" s="66" t="s">
        <v>450</v>
      </c>
    </row>
    <row r="32" spans="1:34" s="44" customFormat="1" ht="144.75" hidden="1" customHeight="1" x14ac:dyDescent="0.2">
      <c r="A32" s="26">
        <v>30</v>
      </c>
      <c r="B32" s="95" t="s">
        <v>57</v>
      </c>
      <c r="C32" s="95" t="s">
        <v>58</v>
      </c>
      <c r="D32" s="95" t="s">
        <v>128</v>
      </c>
      <c r="E32" s="95" t="s">
        <v>68</v>
      </c>
      <c r="F32" s="95" t="s">
        <v>471</v>
      </c>
      <c r="G32" s="95" t="s">
        <v>469</v>
      </c>
      <c r="H32" s="97">
        <v>376334.43</v>
      </c>
      <c r="I32" s="97">
        <v>319884.26</v>
      </c>
      <c r="J32" s="97">
        <v>0</v>
      </c>
      <c r="K32" s="97">
        <v>0</v>
      </c>
      <c r="L32" s="97">
        <v>56450.17</v>
      </c>
      <c r="M32" s="97">
        <v>0</v>
      </c>
      <c r="N32" s="97">
        <v>0</v>
      </c>
      <c r="O32" s="47">
        <v>42766</v>
      </c>
      <c r="P32" s="47">
        <v>42768</v>
      </c>
      <c r="Q32" s="28">
        <v>42835</v>
      </c>
      <c r="R32" s="29"/>
      <c r="S32" s="27">
        <v>376334.43</v>
      </c>
      <c r="T32" s="27">
        <v>319884.26</v>
      </c>
      <c r="U32" s="27">
        <v>0</v>
      </c>
      <c r="V32" s="27">
        <v>0</v>
      </c>
      <c r="W32" s="27">
        <v>56450.17</v>
      </c>
      <c r="X32" s="27">
        <v>0</v>
      </c>
      <c r="Y32" s="112"/>
      <c r="Z32" s="27">
        <f>SUM(AA32:AD32)</f>
        <v>334901.19</v>
      </c>
      <c r="AA32" s="27">
        <v>288866.34000000003</v>
      </c>
      <c r="AB32" s="27">
        <v>0</v>
      </c>
      <c r="AC32" s="27">
        <v>46034.85</v>
      </c>
      <c r="AD32" s="27">
        <v>0</v>
      </c>
      <c r="AE32" s="27">
        <f t="shared" ref="AE32:AE37" si="2">I32-T32</f>
        <v>0</v>
      </c>
      <c r="AF32" s="45" t="s">
        <v>252</v>
      </c>
      <c r="AG32" s="26"/>
      <c r="AH32" s="65"/>
    </row>
    <row r="33" spans="1:34" s="44" customFormat="1" ht="303" hidden="1" customHeight="1" x14ac:dyDescent="0.2">
      <c r="A33" s="26">
        <v>31</v>
      </c>
      <c r="B33" s="95" t="s">
        <v>57</v>
      </c>
      <c r="C33" s="95" t="s">
        <v>58</v>
      </c>
      <c r="D33" s="96" t="s">
        <v>131</v>
      </c>
      <c r="E33" s="95" t="s">
        <v>67</v>
      </c>
      <c r="F33" s="95" t="s">
        <v>489</v>
      </c>
      <c r="G33" s="95" t="s">
        <v>490</v>
      </c>
      <c r="H33" s="27">
        <f>SUM(I33:N33)</f>
        <v>424251.72000000003</v>
      </c>
      <c r="I33" s="27">
        <v>360613.96</v>
      </c>
      <c r="J33" s="27">
        <v>0</v>
      </c>
      <c r="K33" s="27">
        <v>0</v>
      </c>
      <c r="L33" s="27">
        <v>63637.760000000002</v>
      </c>
      <c r="M33" s="27">
        <v>0</v>
      </c>
      <c r="N33" s="27">
        <v>0</v>
      </c>
      <c r="O33" s="28">
        <v>42794</v>
      </c>
      <c r="P33" s="28">
        <v>42795</v>
      </c>
      <c r="Q33" s="28">
        <v>42872</v>
      </c>
      <c r="R33" s="29"/>
      <c r="S33" s="27">
        <f>SUM(T33:X33)</f>
        <v>421009.82</v>
      </c>
      <c r="T33" s="27">
        <v>357858.34</v>
      </c>
      <c r="U33" s="27">
        <v>0</v>
      </c>
      <c r="V33" s="27">
        <v>0</v>
      </c>
      <c r="W33" s="27">
        <v>63151.48</v>
      </c>
      <c r="X33" s="27">
        <v>0</v>
      </c>
      <c r="Y33" s="27"/>
      <c r="Z33" s="27">
        <f>SUM(AA33:AD33)</f>
        <v>420994.49</v>
      </c>
      <c r="AA33" s="27">
        <v>357845.31</v>
      </c>
      <c r="AB33" s="27">
        <v>0</v>
      </c>
      <c r="AC33" s="27">
        <v>63149.18</v>
      </c>
      <c r="AD33" s="27">
        <v>0</v>
      </c>
      <c r="AE33" s="27">
        <f t="shared" si="2"/>
        <v>2755.6199999999953</v>
      </c>
      <c r="AF33" s="45" t="s">
        <v>410</v>
      </c>
      <c r="AG33" s="26" t="s">
        <v>382</v>
      </c>
      <c r="AH33" s="65"/>
    </row>
    <row r="34" spans="1:34" s="44" customFormat="1" ht="317.25" hidden="1" customHeight="1" x14ac:dyDescent="0.2">
      <c r="A34" s="26">
        <v>32</v>
      </c>
      <c r="B34" s="26" t="s">
        <v>57</v>
      </c>
      <c r="C34" s="26" t="s">
        <v>58</v>
      </c>
      <c r="D34" s="43" t="s">
        <v>322</v>
      </c>
      <c r="E34" s="26" t="s">
        <v>275</v>
      </c>
      <c r="F34" s="102" t="s">
        <v>461</v>
      </c>
      <c r="G34" s="102" t="s">
        <v>462</v>
      </c>
      <c r="H34" s="27">
        <v>617668.92000000004</v>
      </c>
      <c r="I34" s="27">
        <v>525018.57999999996</v>
      </c>
      <c r="J34" s="27">
        <v>0</v>
      </c>
      <c r="K34" s="27">
        <v>0</v>
      </c>
      <c r="L34" s="27">
        <v>92650.34</v>
      </c>
      <c r="M34" s="27">
        <v>0</v>
      </c>
      <c r="N34" s="27">
        <v>0</v>
      </c>
      <c r="O34" s="28">
        <v>43454</v>
      </c>
      <c r="P34" s="28">
        <v>43454</v>
      </c>
      <c r="Q34" s="28">
        <v>43612</v>
      </c>
      <c r="R34" s="29"/>
      <c r="S34" s="27">
        <v>617668.92000000004</v>
      </c>
      <c r="T34" s="27">
        <v>525018.57999999996</v>
      </c>
      <c r="U34" s="27">
        <v>0</v>
      </c>
      <c r="V34" s="27">
        <v>0</v>
      </c>
      <c r="W34" s="27">
        <v>92650.34</v>
      </c>
      <c r="X34" s="27">
        <v>0</v>
      </c>
      <c r="Y34" s="27"/>
      <c r="Z34" s="98" t="s">
        <v>545</v>
      </c>
      <c r="AA34" s="98" t="s">
        <v>546</v>
      </c>
      <c r="AB34" s="27">
        <v>0</v>
      </c>
      <c r="AC34" s="27">
        <v>4657.54</v>
      </c>
      <c r="AD34" s="27">
        <v>0</v>
      </c>
      <c r="AE34" s="27">
        <f t="shared" si="2"/>
        <v>0</v>
      </c>
      <c r="AF34" s="45" t="s">
        <v>367</v>
      </c>
      <c r="AG34" s="26"/>
      <c r="AH34" s="65"/>
    </row>
    <row r="35" spans="1:34" s="64" customFormat="1" ht="237" hidden="1" customHeight="1" x14ac:dyDescent="0.2">
      <c r="A35" s="38">
        <v>33</v>
      </c>
      <c r="B35" s="38" t="s">
        <v>57</v>
      </c>
      <c r="C35" s="38" t="s">
        <v>58</v>
      </c>
      <c r="D35" s="40" t="s">
        <v>323</v>
      </c>
      <c r="E35" s="38" t="s">
        <v>491</v>
      </c>
      <c r="F35" s="38" t="s">
        <v>489</v>
      </c>
      <c r="G35" s="38" t="s">
        <v>490</v>
      </c>
      <c r="H35" s="33">
        <v>78650</v>
      </c>
      <c r="I35" s="33">
        <v>66852.5</v>
      </c>
      <c r="J35" s="33">
        <v>0</v>
      </c>
      <c r="K35" s="33">
        <v>0</v>
      </c>
      <c r="L35" s="33">
        <v>11797.5</v>
      </c>
      <c r="M35" s="33">
        <v>0</v>
      </c>
      <c r="N35" s="33">
        <v>0</v>
      </c>
      <c r="O35" s="36">
        <v>43455</v>
      </c>
      <c r="P35" s="36">
        <v>43455</v>
      </c>
      <c r="Q35" s="36">
        <v>43613</v>
      </c>
      <c r="R35" s="41">
        <v>44300</v>
      </c>
      <c r="S35" s="33">
        <v>78650</v>
      </c>
      <c r="T35" s="33">
        <v>66852.5</v>
      </c>
      <c r="U35" s="33">
        <v>0</v>
      </c>
      <c r="V35" s="33">
        <v>0</v>
      </c>
      <c r="W35" s="33">
        <v>11797.5</v>
      </c>
      <c r="X35" s="33">
        <v>0</v>
      </c>
      <c r="Y35" s="33"/>
      <c r="Z35" s="42" t="s">
        <v>547</v>
      </c>
      <c r="AA35" s="42" t="s">
        <v>548</v>
      </c>
      <c r="AB35" s="33">
        <v>0</v>
      </c>
      <c r="AC35" s="42" t="s">
        <v>549</v>
      </c>
      <c r="AD35" s="33">
        <v>0</v>
      </c>
      <c r="AE35" s="33">
        <f t="shared" si="2"/>
        <v>0</v>
      </c>
      <c r="AF35" s="61" t="s">
        <v>411</v>
      </c>
      <c r="AG35" s="38"/>
      <c r="AH35" s="66" t="s">
        <v>450</v>
      </c>
    </row>
    <row r="36" spans="1:34" s="44" customFormat="1" ht="96.75" customHeight="1" x14ac:dyDescent="0.2">
      <c r="A36" s="117">
        <v>34</v>
      </c>
      <c r="B36" s="117" t="s">
        <v>57</v>
      </c>
      <c r="C36" s="26" t="s">
        <v>58</v>
      </c>
      <c r="D36" s="129" t="s">
        <v>324</v>
      </c>
      <c r="E36" s="117" t="s">
        <v>244</v>
      </c>
      <c r="F36" s="117" t="s">
        <v>506</v>
      </c>
      <c r="G36" s="117" t="s">
        <v>507</v>
      </c>
      <c r="H36" s="120">
        <v>372032.8</v>
      </c>
      <c r="I36" s="120">
        <v>316227.86</v>
      </c>
      <c r="J36" s="120">
        <v>0</v>
      </c>
      <c r="K36" s="120">
        <v>0</v>
      </c>
      <c r="L36" s="120">
        <v>55804.94</v>
      </c>
      <c r="M36" s="120">
        <v>0</v>
      </c>
      <c r="N36" s="120">
        <v>0</v>
      </c>
      <c r="O36" s="123">
        <v>43465</v>
      </c>
      <c r="P36" s="123">
        <v>43455</v>
      </c>
      <c r="Q36" s="123">
        <v>43574</v>
      </c>
      <c r="R36" s="124"/>
      <c r="S36" s="120">
        <v>372032.8</v>
      </c>
      <c r="T36" s="120">
        <v>316227.86</v>
      </c>
      <c r="U36" s="120">
        <v>0</v>
      </c>
      <c r="V36" s="120">
        <v>0</v>
      </c>
      <c r="W36" s="120">
        <v>55804.94</v>
      </c>
      <c r="X36" s="120">
        <v>0</v>
      </c>
      <c r="Y36" s="98"/>
      <c r="Z36" s="128" t="s">
        <v>550</v>
      </c>
      <c r="AA36" s="128" t="s">
        <v>551</v>
      </c>
      <c r="AB36" s="120">
        <v>0</v>
      </c>
      <c r="AC36" s="120">
        <v>49821.94</v>
      </c>
      <c r="AD36" s="120">
        <v>0</v>
      </c>
      <c r="AE36" s="120">
        <f t="shared" si="2"/>
        <v>0</v>
      </c>
      <c r="AF36" s="117"/>
      <c r="AG36" s="130"/>
      <c r="AH36" s="127"/>
    </row>
    <row r="37" spans="1:34" s="44" customFormat="1" ht="148.5" hidden="1" customHeight="1" x14ac:dyDescent="0.2">
      <c r="A37" s="26">
        <v>35</v>
      </c>
      <c r="B37" s="26" t="s">
        <v>57</v>
      </c>
      <c r="C37" s="26" t="s">
        <v>58</v>
      </c>
      <c r="D37" s="43" t="s">
        <v>325</v>
      </c>
      <c r="E37" s="26" t="s">
        <v>274</v>
      </c>
      <c r="F37" s="26" t="s">
        <v>471</v>
      </c>
      <c r="G37" s="26" t="s">
        <v>469</v>
      </c>
      <c r="H37" s="27">
        <v>286137.93</v>
      </c>
      <c r="I37" s="27">
        <v>243217.24</v>
      </c>
      <c r="J37" s="27">
        <v>0</v>
      </c>
      <c r="K37" s="27">
        <v>0</v>
      </c>
      <c r="L37" s="27">
        <v>42920.69</v>
      </c>
      <c r="M37" s="27">
        <v>0</v>
      </c>
      <c r="N37" s="27">
        <v>0</v>
      </c>
      <c r="O37" s="28">
        <v>43465</v>
      </c>
      <c r="P37" s="28">
        <v>43465</v>
      </c>
      <c r="Q37" s="28">
        <v>43608</v>
      </c>
      <c r="R37" s="29"/>
      <c r="S37" s="98" t="s">
        <v>553</v>
      </c>
      <c r="T37" s="98" t="s">
        <v>554</v>
      </c>
      <c r="U37" s="27">
        <v>0</v>
      </c>
      <c r="V37" s="27">
        <v>0</v>
      </c>
      <c r="W37" s="98" t="s">
        <v>552</v>
      </c>
      <c r="X37" s="27">
        <v>0</v>
      </c>
      <c r="Y37" s="27"/>
      <c r="Z37" s="27">
        <f>SUM(AA37:AD37)</f>
        <v>70988.31</v>
      </c>
      <c r="AA37" s="27">
        <v>69208.39</v>
      </c>
      <c r="AB37" s="27">
        <v>0</v>
      </c>
      <c r="AC37" s="27">
        <v>1779.92</v>
      </c>
      <c r="AD37" s="27">
        <v>0</v>
      </c>
      <c r="AE37" s="27" t="e">
        <f t="shared" si="2"/>
        <v>#VALUE!</v>
      </c>
      <c r="AF37" s="45" t="s">
        <v>373</v>
      </c>
      <c r="AG37" s="26"/>
      <c r="AH37" s="65"/>
    </row>
    <row r="38" spans="1:34" s="44" customFormat="1" ht="126" hidden="1" customHeight="1" x14ac:dyDescent="0.2">
      <c r="A38" s="26">
        <v>36</v>
      </c>
      <c r="B38" s="26" t="s">
        <v>57</v>
      </c>
      <c r="C38" s="26" t="s">
        <v>58</v>
      </c>
      <c r="D38" s="26" t="s">
        <v>338</v>
      </c>
      <c r="E38" s="26" t="s">
        <v>498</v>
      </c>
      <c r="F38" s="26" t="s">
        <v>496</v>
      </c>
      <c r="G38" s="26" t="s">
        <v>497</v>
      </c>
      <c r="H38" s="27">
        <v>288010</v>
      </c>
      <c r="I38" s="27">
        <v>244808</v>
      </c>
      <c r="J38" s="27">
        <v>0</v>
      </c>
      <c r="K38" s="27">
        <v>0</v>
      </c>
      <c r="L38" s="27">
        <v>43202</v>
      </c>
      <c r="M38" s="27">
        <v>0</v>
      </c>
      <c r="N38" s="27">
        <v>0</v>
      </c>
      <c r="O38" s="28">
        <v>43646</v>
      </c>
      <c r="P38" s="28">
        <v>43644</v>
      </c>
      <c r="Q38" s="28">
        <v>43798</v>
      </c>
      <c r="R38" s="29"/>
      <c r="S38" s="27">
        <v>268544.71999999997</v>
      </c>
      <c r="T38" s="27">
        <v>228263.01</v>
      </c>
      <c r="U38" s="27">
        <v>0</v>
      </c>
      <c r="V38" s="27">
        <v>0</v>
      </c>
      <c r="W38" s="27">
        <v>40281.71</v>
      </c>
      <c r="X38" s="27">
        <v>0</v>
      </c>
      <c r="Y38" s="27"/>
      <c r="Z38" s="27">
        <f>SUM(AA38:AD38)</f>
        <v>82439.290000000008</v>
      </c>
      <c r="AA38" s="27">
        <v>80345.100000000006</v>
      </c>
      <c r="AB38" s="27">
        <v>0</v>
      </c>
      <c r="AC38" s="27">
        <v>2094.19</v>
      </c>
      <c r="AD38" s="27">
        <v>0</v>
      </c>
      <c r="AE38" s="27">
        <f>I38-T38</f>
        <v>16544.989999999991</v>
      </c>
      <c r="AF38" s="26"/>
      <c r="AG38" s="26" t="s">
        <v>321</v>
      </c>
      <c r="AH38" s="65"/>
    </row>
    <row r="39" spans="1:34" s="44" customFormat="1" ht="103.5" hidden="1" customHeight="1" x14ac:dyDescent="0.2">
      <c r="A39" s="26">
        <v>37</v>
      </c>
      <c r="B39" s="26" t="s">
        <v>57</v>
      </c>
      <c r="C39" s="26" t="s">
        <v>58</v>
      </c>
      <c r="D39" s="43" t="s">
        <v>374</v>
      </c>
      <c r="E39" s="26" t="s">
        <v>485</v>
      </c>
      <c r="F39" s="26" t="s">
        <v>482</v>
      </c>
      <c r="G39" s="26" t="s">
        <v>483</v>
      </c>
      <c r="H39" s="27">
        <f>SUM(I39:N39)</f>
        <v>247864.21</v>
      </c>
      <c r="I39" s="27">
        <v>210684.56</v>
      </c>
      <c r="J39" s="103">
        <v>0</v>
      </c>
      <c r="K39" s="27">
        <v>0</v>
      </c>
      <c r="L39" s="27">
        <v>37179.65</v>
      </c>
      <c r="M39" s="27">
        <v>0</v>
      </c>
      <c r="N39" s="27">
        <v>0</v>
      </c>
      <c r="O39" s="28">
        <v>43738</v>
      </c>
      <c r="P39" s="28">
        <v>43783</v>
      </c>
      <c r="Q39" s="28">
        <v>43829</v>
      </c>
      <c r="R39" s="29"/>
      <c r="S39" s="27">
        <f>SUM(T39:X39)</f>
        <v>234693.37</v>
      </c>
      <c r="T39" s="27">
        <v>199489.36</v>
      </c>
      <c r="U39" s="27">
        <v>0</v>
      </c>
      <c r="V39" s="27">
        <v>0</v>
      </c>
      <c r="W39" s="27">
        <v>35204.01</v>
      </c>
      <c r="X39" s="27">
        <v>0</v>
      </c>
      <c r="Y39" s="27"/>
      <c r="Z39" s="98" t="s">
        <v>555</v>
      </c>
      <c r="AA39" s="98" t="s">
        <v>556</v>
      </c>
      <c r="AB39" s="27">
        <v>0</v>
      </c>
      <c r="AC39" s="27">
        <v>1269.96</v>
      </c>
      <c r="AD39" s="27">
        <v>0</v>
      </c>
      <c r="AE39" s="27">
        <f>I39-T39</f>
        <v>11195.200000000012</v>
      </c>
      <c r="AF39" s="45" t="s">
        <v>384</v>
      </c>
      <c r="AG39" s="26"/>
      <c r="AH39" s="65"/>
    </row>
    <row r="40" spans="1:34" s="64" customFormat="1" ht="95.25" hidden="1" customHeight="1" x14ac:dyDescent="0.2">
      <c r="A40" s="38">
        <v>38</v>
      </c>
      <c r="B40" s="31" t="s">
        <v>84</v>
      </c>
      <c r="C40" s="31" t="s">
        <v>83</v>
      </c>
      <c r="D40" s="40" t="s">
        <v>155</v>
      </c>
      <c r="E40" s="38" t="s">
        <v>86</v>
      </c>
      <c r="F40" s="38" t="s">
        <v>489</v>
      </c>
      <c r="G40" s="38" t="s">
        <v>490</v>
      </c>
      <c r="H40" s="33">
        <v>815603</v>
      </c>
      <c r="I40" s="33">
        <v>693263</v>
      </c>
      <c r="J40" s="33">
        <v>0</v>
      </c>
      <c r="K40" s="33">
        <v>0</v>
      </c>
      <c r="L40" s="33">
        <v>122340</v>
      </c>
      <c r="M40" s="33">
        <v>0</v>
      </c>
      <c r="N40" s="33">
        <v>0</v>
      </c>
      <c r="O40" s="36">
        <v>42874</v>
      </c>
      <c r="P40" s="36">
        <v>42874</v>
      </c>
      <c r="Q40" s="36">
        <v>42957</v>
      </c>
      <c r="R40" s="41">
        <v>43928</v>
      </c>
      <c r="S40" s="33">
        <v>815603</v>
      </c>
      <c r="T40" s="33">
        <v>693263</v>
      </c>
      <c r="U40" s="33">
        <v>0</v>
      </c>
      <c r="V40" s="33">
        <v>0</v>
      </c>
      <c r="W40" s="33">
        <v>122340</v>
      </c>
      <c r="X40" s="33">
        <v>0</v>
      </c>
      <c r="Y40" s="42"/>
      <c r="Z40" s="33">
        <f>SUM(AA40:AD40)</f>
        <v>815603</v>
      </c>
      <c r="AA40" s="33">
        <v>693263</v>
      </c>
      <c r="AB40" s="33">
        <v>0</v>
      </c>
      <c r="AC40" s="33">
        <v>122340</v>
      </c>
      <c r="AD40" s="33">
        <v>0</v>
      </c>
      <c r="AE40" s="33">
        <f>I40-AA40</f>
        <v>0</v>
      </c>
      <c r="AF40" s="38"/>
      <c r="AG40" s="39" t="s">
        <v>278</v>
      </c>
      <c r="AH40" s="66" t="s">
        <v>450</v>
      </c>
    </row>
    <row r="41" spans="1:34" s="64" customFormat="1" ht="159.75" hidden="1" customHeight="1" x14ac:dyDescent="0.2">
      <c r="A41" s="38">
        <v>39</v>
      </c>
      <c r="B41" s="31" t="s">
        <v>84</v>
      </c>
      <c r="C41" s="31" t="s">
        <v>83</v>
      </c>
      <c r="D41" s="40" t="s">
        <v>165</v>
      </c>
      <c r="E41" s="38" t="s">
        <v>148</v>
      </c>
      <c r="F41" s="38" t="s">
        <v>506</v>
      </c>
      <c r="G41" s="38" t="s">
        <v>507</v>
      </c>
      <c r="H41" s="33">
        <v>807946.25</v>
      </c>
      <c r="I41" s="33">
        <v>686754.31</v>
      </c>
      <c r="J41" s="33">
        <v>0</v>
      </c>
      <c r="K41" s="33">
        <v>0</v>
      </c>
      <c r="L41" s="33">
        <v>121191.94</v>
      </c>
      <c r="M41" s="33">
        <v>0</v>
      </c>
      <c r="N41" s="33">
        <v>0</v>
      </c>
      <c r="O41" s="36">
        <v>42948</v>
      </c>
      <c r="P41" s="36">
        <v>42933</v>
      </c>
      <c r="Q41" s="36">
        <v>43003</v>
      </c>
      <c r="R41" s="36">
        <v>43511</v>
      </c>
      <c r="S41" s="33">
        <v>807956.33</v>
      </c>
      <c r="T41" s="33">
        <v>686762.88</v>
      </c>
      <c r="U41" s="33">
        <v>0</v>
      </c>
      <c r="V41" s="33">
        <v>0</v>
      </c>
      <c r="W41" s="33">
        <v>121193.45</v>
      </c>
      <c r="X41" s="33">
        <v>0</v>
      </c>
      <c r="Y41" s="33"/>
      <c r="Z41" s="33">
        <v>807946.25</v>
      </c>
      <c r="AA41" s="33">
        <v>686754.31</v>
      </c>
      <c r="AB41" s="33">
        <v>0</v>
      </c>
      <c r="AC41" s="33">
        <v>121191.94</v>
      </c>
      <c r="AD41" s="33">
        <v>0</v>
      </c>
      <c r="AE41" s="33">
        <f>I41-AA41</f>
        <v>0</v>
      </c>
      <c r="AF41" s="61" t="s">
        <v>412</v>
      </c>
      <c r="AG41" s="39" t="s">
        <v>278</v>
      </c>
      <c r="AH41" s="66" t="s">
        <v>450</v>
      </c>
    </row>
    <row r="42" spans="1:34" s="64" customFormat="1" ht="102" hidden="1" customHeight="1" x14ac:dyDescent="0.2">
      <c r="A42" s="38">
        <v>40</v>
      </c>
      <c r="B42" s="31" t="s">
        <v>84</v>
      </c>
      <c r="C42" s="31" t="s">
        <v>83</v>
      </c>
      <c r="D42" s="32" t="s">
        <v>173</v>
      </c>
      <c r="E42" s="31" t="s">
        <v>88</v>
      </c>
      <c r="F42" s="31" t="s">
        <v>468</v>
      </c>
      <c r="G42" s="31" t="s">
        <v>469</v>
      </c>
      <c r="H42" s="33">
        <v>1390917</v>
      </c>
      <c r="I42" s="33">
        <v>1182279</v>
      </c>
      <c r="J42" s="33">
        <v>0</v>
      </c>
      <c r="K42" s="33">
        <v>0</v>
      </c>
      <c r="L42" s="33">
        <v>208638</v>
      </c>
      <c r="M42" s="33">
        <v>0</v>
      </c>
      <c r="N42" s="33">
        <v>0</v>
      </c>
      <c r="O42" s="36">
        <v>42978</v>
      </c>
      <c r="P42" s="36">
        <v>42977</v>
      </c>
      <c r="Q42" s="36">
        <v>43087</v>
      </c>
      <c r="R42" s="41">
        <v>43887</v>
      </c>
      <c r="S42" s="33">
        <v>1390917</v>
      </c>
      <c r="T42" s="33">
        <v>1182279</v>
      </c>
      <c r="U42" s="33">
        <v>0</v>
      </c>
      <c r="V42" s="33">
        <v>0</v>
      </c>
      <c r="W42" s="33">
        <v>208638</v>
      </c>
      <c r="X42" s="33">
        <v>0</v>
      </c>
      <c r="Y42" s="33"/>
      <c r="Z42" s="33">
        <f t="shared" ref="Z42:Z50" si="3">SUM(AA42:AD42)</f>
        <v>1380499.8299999998</v>
      </c>
      <c r="AA42" s="33">
        <v>1173424.4099999999</v>
      </c>
      <c r="AB42" s="33">
        <v>0</v>
      </c>
      <c r="AC42" s="33">
        <v>207075.42</v>
      </c>
      <c r="AD42" s="33">
        <v>0</v>
      </c>
      <c r="AE42" s="33">
        <f>I42-AA42</f>
        <v>8854.5900000000838</v>
      </c>
      <c r="AF42" s="38"/>
      <c r="AG42" s="39" t="s">
        <v>278</v>
      </c>
      <c r="AH42" s="66" t="s">
        <v>450</v>
      </c>
    </row>
    <row r="43" spans="1:34" s="44" customFormat="1" ht="235.5" hidden="1" customHeight="1" x14ac:dyDescent="0.2">
      <c r="A43" s="26">
        <v>41</v>
      </c>
      <c r="B43" s="95" t="s">
        <v>84</v>
      </c>
      <c r="C43" s="95" t="s">
        <v>83</v>
      </c>
      <c r="D43" s="96" t="s">
        <v>174</v>
      </c>
      <c r="E43" s="95" t="s">
        <v>85</v>
      </c>
      <c r="F43" s="95" t="s">
        <v>496</v>
      </c>
      <c r="G43" s="95" t="s">
        <v>497</v>
      </c>
      <c r="H43" s="27">
        <v>1149199</v>
      </c>
      <c r="I43" s="27">
        <v>737751</v>
      </c>
      <c r="J43" s="27">
        <v>0</v>
      </c>
      <c r="K43" s="27">
        <v>86189.92</v>
      </c>
      <c r="L43" s="27">
        <v>325258.08</v>
      </c>
      <c r="M43" s="27">
        <v>0</v>
      </c>
      <c r="N43" s="27">
        <v>0</v>
      </c>
      <c r="O43" s="28">
        <v>42978</v>
      </c>
      <c r="P43" s="28">
        <v>42979</v>
      </c>
      <c r="Q43" s="28">
        <v>43102</v>
      </c>
      <c r="R43" s="29"/>
      <c r="S43" s="27">
        <v>767943.07</v>
      </c>
      <c r="T43" s="27">
        <v>652751.6</v>
      </c>
      <c r="U43" s="27">
        <v>0</v>
      </c>
      <c r="V43" s="27">
        <v>57595.73</v>
      </c>
      <c r="W43" s="27">
        <v>57595.74</v>
      </c>
      <c r="X43" s="27">
        <v>0</v>
      </c>
      <c r="Y43" s="98"/>
      <c r="Z43" s="98" t="s">
        <v>557</v>
      </c>
      <c r="AA43" s="98" t="s">
        <v>558</v>
      </c>
      <c r="AB43" s="27">
        <v>23719.29</v>
      </c>
      <c r="AC43" s="27">
        <v>23719.29</v>
      </c>
      <c r="AD43" s="27">
        <v>0</v>
      </c>
      <c r="AE43" s="27">
        <f t="shared" ref="AE43:AE50" si="4">I43-T43</f>
        <v>84999.400000000023</v>
      </c>
      <c r="AF43" s="45" t="s">
        <v>317</v>
      </c>
      <c r="AG43" s="26" t="s">
        <v>230</v>
      </c>
      <c r="AH43" s="65"/>
    </row>
    <row r="44" spans="1:34" s="44" customFormat="1" ht="246.75" hidden="1" customHeight="1" x14ac:dyDescent="0.2">
      <c r="A44" s="26">
        <v>42</v>
      </c>
      <c r="B44" s="95" t="s">
        <v>84</v>
      </c>
      <c r="C44" s="95" t="s">
        <v>83</v>
      </c>
      <c r="D44" s="43" t="s">
        <v>279</v>
      </c>
      <c r="E44" s="26" t="s">
        <v>87</v>
      </c>
      <c r="F44" s="26" t="s">
        <v>482</v>
      </c>
      <c r="G44" s="26" t="s">
        <v>483</v>
      </c>
      <c r="H44" s="27">
        <v>888818.82</v>
      </c>
      <c r="I44" s="27">
        <v>606401.9</v>
      </c>
      <c r="J44" s="103">
        <v>0</v>
      </c>
      <c r="K44" s="27">
        <v>53506.1</v>
      </c>
      <c r="L44" s="27">
        <v>228910.82</v>
      </c>
      <c r="M44" s="27">
        <v>0</v>
      </c>
      <c r="N44" s="27">
        <v>0</v>
      </c>
      <c r="O44" s="28">
        <v>43251</v>
      </c>
      <c r="P44" s="28">
        <v>43236</v>
      </c>
      <c r="Q44" s="28">
        <v>43377</v>
      </c>
      <c r="R44" s="29"/>
      <c r="S44" s="27">
        <v>888818.82</v>
      </c>
      <c r="T44" s="27">
        <v>606401.9</v>
      </c>
      <c r="U44" s="27">
        <v>0</v>
      </c>
      <c r="V44" s="27">
        <v>53506.1</v>
      </c>
      <c r="W44" s="27">
        <v>228910.82</v>
      </c>
      <c r="X44" s="27">
        <v>0</v>
      </c>
      <c r="Y44" s="27"/>
      <c r="Z44" s="27">
        <f t="shared" si="3"/>
        <v>794602.9</v>
      </c>
      <c r="AA44" s="27">
        <v>542122.54</v>
      </c>
      <c r="AB44" s="27">
        <v>47834.39</v>
      </c>
      <c r="AC44" s="27">
        <v>204645.97</v>
      </c>
      <c r="AD44" s="27">
        <v>0</v>
      </c>
      <c r="AE44" s="27">
        <f t="shared" si="4"/>
        <v>0</v>
      </c>
      <c r="AF44" s="26"/>
      <c r="AG44" s="26" t="s">
        <v>328</v>
      </c>
      <c r="AH44" s="65"/>
    </row>
    <row r="45" spans="1:34" s="44" customFormat="1" ht="234.75" hidden="1" customHeight="1" x14ac:dyDescent="0.2">
      <c r="A45" s="26">
        <v>43</v>
      </c>
      <c r="B45" s="95" t="s">
        <v>84</v>
      </c>
      <c r="C45" s="95" t="s">
        <v>83</v>
      </c>
      <c r="D45" s="43" t="s">
        <v>280</v>
      </c>
      <c r="E45" s="26" t="s">
        <v>89</v>
      </c>
      <c r="F45" s="26" t="s">
        <v>461</v>
      </c>
      <c r="G45" s="26" t="s">
        <v>462</v>
      </c>
      <c r="H45" s="27">
        <v>1706081.89</v>
      </c>
      <c r="I45" s="27">
        <v>1342498</v>
      </c>
      <c r="J45" s="27">
        <v>0</v>
      </c>
      <c r="K45" s="27">
        <v>127956.14</v>
      </c>
      <c r="L45" s="27">
        <v>235627.75</v>
      </c>
      <c r="M45" s="27">
        <v>0</v>
      </c>
      <c r="N45" s="27">
        <v>0</v>
      </c>
      <c r="O45" s="28">
        <v>43312</v>
      </c>
      <c r="P45" s="28">
        <v>43299</v>
      </c>
      <c r="Q45" s="28">
        <v>43416</v>
      </c>
      <c r="R45" s="29"/>
      <c r="S45" s="27">
        <v>1706081.89</v>
      </c>
      <c r="T45" s="27">
        <v>1342498</v>
      </c>
      <c r="U45" s="27">
        <v>0</v>
      </c>
      <c r="V45" s="27">
        <v>127956.14</v>
      </c>
      <c r="W45" s="27">
        <v>235627.75</v>
      </c>
      <c r="X45" s="27">
        <v>0</v>
      </c>
      <c r="Y45" s="98"/>
      <c r="Z45" s="27">
        <f t="shared" si="3"/>
        <v>1622179.6</v>
      </c>
      <c r="AA45" s="27">
        <v>1327522.1100000001</v>
      </c>
      <c r="AB45" s="27">
        <v>103698.86</v>
      </c>
      <c r="AC45" s="27">
        <v>190958.63</v>
      </c>
      <c r="AD45" s="27">
        <v>0</v>
      </c>
      <c r="AE45" s="27">
        <f t="shared" si="4"/>
        <v>0</v>
      </c>
      <c r="AF45" s="26"/>
      <c r="AG45" s="26" t="s">
        <v>319</v>
      </c>
      <c r="AH45" s="65"/>
    </row>
    <row r="46" spans="1:34" s="44" customFormat="1" ht="119.25" customHeight="1" x14ac:dyDescent="0.2">
      <c r="A46" s="117">
        <v>44</v>
      </c>
      <c r="B46" s="117" t="s">
        <v>84</v>
      </c>
      <c r="C46" s="26" t="s">
        <v>83</v>
      </c>
      <c r="D46" s="119" t="s">
        <v>375</v>
      </c>
      <c r="E46" s="117" t="s">
        <v>346</v>
      </c>
      <c r="F46" s="117" t="s">
        <v>506</v>
      </c>
      <c r="G46" s="117" t="s">
        <v>507</v>
      </c>
      <c r="H46" s="120">
        <v>460391</v>
      </c>
      <c r="I46" s="120">
        <v>391332</v>
      </c>
      <c r="J46" s="120">
        <v>0</v>
      </c>
      <c r="K46" s="120">
        <v>0</v>
      </c>
      <c r="L46" s="120">
        <v>69059</v>
      </c>
      <c r="M46" s="120">
        <v>0</v>
      </c>
      <c r="N46" s="120">
        <v>0</v>
      </c>
      <c r="O46" s="123">
        <v>43862</v>
      </c>
      <c r="P46" s="123">
        <v>43812</v>
      </c>
      <c r="Q46" s="123">
        <v>43900</v>
      </c>
      <c r="R46" s="124"/>
      <c r="S46" s="120">
        <f>SUM(T46:X46)</f>
        <v>404233.69</v>
      </c>
      <c r="T46" s="120">
        <v>343598.63</v>
      </c>
      <c r="U46" s="120">
        <v>0</v>
      </c>
      <c r="V46" s="120">
        <v>0</v>
      </c>
      <c r="W46" s="120">
        <v>60635.06</v>
      </c>
      <c r="X46" s="120">
        <v>0</v>
      </c>
      <c r="Y46" s="98"/>
      <c r="Z46" s="128" t="s">
        <v>559</v>
      </c>
      <c r="AA46" s="128" t="s">
        <v>560</v>
      </c>
      <c r="AB46" s="120">
        <v>0</v>
      </c>
      <c r="AC46" s="120">
        <v>51520.480000000003</v>
      </c>
      <c r="AD46" s="120">
        <v>0</v>
      </c>
      <c r="AE46" s="120">
        <f t="shared" si="4"/>
        <v>47733.369999999995</v>
      </c>
      <c r="AF46" s="117"/>
      <c r="AG46" s="117"/>
      <c r="AH46" s="127"/>
    </row>
    <row r="47" spans="1:34" s="44" customFormat="1" ht="192.75" customHeight="1" x14ac:dyDescent="0.2">
      <c r="A47" s="117">
        <v>45</v>
      </c>
      <c r="B47" s="118" t="s">
        <v>90</v>
      </c>
      <c r="C47" s="95" t="s">
        <v>91</v>
      </c>
      <c r="D47" s="119" t="s">
        <v>156</v>
      </c>
      <c r="E47" s="117" t="s">
        <v>327</v>
      </c>
      <c r="F47" s="118" t="s">
        <v>506</v>
      </c>
      <c r="G47" s="118" t="s">
        <v>507</v>
      </c>
      <c r="H47" s="121">
        <v>1267087.6000000001</v>
      </c>
      <c r="I47" s="121">
        <v>286884</v>
      </c>
      <c r="J47" s="121">
        <v>0</v>
      </c>
      <c r="K47" s="121">
        <v>780000</v>
      </c>
      <c r="L47" s="121">
        <v>200203.6</v>
      </c>
      <c r="M47" s="121">
        <v>0</v>
      </c>
      <c r="N47" s="121">
        <v>0</v>
      </c>
      <c r="O47" s="122">
        <v>42886</v>
      </c>
      <c r="P47" s="122">
        <v>42888</v>
      </c>
      <c r="Q47" s="123">
        <v>42976</v>
      </c>
      <c r="R47" s="124"/>
      <c r="S47" s="120">
        <v>1280521.1599999999</v>
      </c>
      <c r="T47" s="120">
        <v>286884</v>
      </c>
      <c r="U47" s="120">
        <v>0</v>
      </c>
      <c r="V47" s="120">
        <v>780000</v>
      </c>
      <c r="W47" s="120">
        <v>213637.16</v>
      </c>
      <c r="X47" s="120">
        <v>0</v>
      </c>
      <c r="Y47" s="98"/>
      <c r="Z47" s="120">
        <f t="shared" si="3"/>
        <v>1241966.0999999999</v>
      </c>
      <c r="AA47" s="120">
        <v>278246.24</v>
      </c>
      <c r="AB47" s="120">
        <v>756515.07</v>
      </c>
      <c r="AC47" s="120">
        <v>207204.79</v>
      </c>
      <c r="AD47" s="120">
        <v>0</v>
      </c>
      <c r="AE47" s="120">
        <f t="shared" si="4"/>
        <v>0</v>
      </c>
      <c r="AF47" s="117"/>
      <c r="AG47" s="117" t="s">
        <v>175</v>
      </c>
      <c r="AH47" s="127"/>
    </row>
    <row r="48" spans="1:34" s="64" customFormat="1" ht="409.6" hidden="1" customHeight="1" x14ac:dyDescent="0.2">
      <c r="A48" s="38">
        <v>46</v>
      </c>
      <c r="B48" s="31" t="s">
        <v>90</v>
      </c>
      <c r="C48" s="31" t="s">
        <v>91</v>
      </c>
      <c r="D48" s="32" t="s">
        <v>176</v>
      </c>
      <c r="E48" s="31" t="s">
        <v>93</v>
      </c>
      <c r="F48" s="31" t="s">
        <v>496</v>
      </c>
      <c r="G48" s="31" t="s">
        <v>497</v>
      </c>
      <c r="H48" s="34">
        <v>337511.42</v>
      </c>
      <c r="I48" s="34">
        <v>286884.7</v>
      </c>
      <c r="J48" s="34">
        <v>0</v>
      </c>
      <c r="K48" s="34">
        <v>0</v>
      </c>
      <c r="L48" s="34">
        <v>50626.720000000001</v>
      </c>
      <c r="M48" s="34">
        <v>0</v>
      </c>
      <c r="N48" s="34">
        <v>0</v>
      </c>
      <c r="O48" s="35">
        <v>42978</v>
      </c>
      <c r="P48" s="35">
        <v>42978</v>
      </c>
      <c r="Q48" s="36">
        <v>43100</v>
      </c>
      <c r="R48" s="41">
        <v>44124</v>
      </c>
      <c r="S48" s="33">
        <f>SUM(T48:X48)</f>
        <v>256168.19999999998</v>
      </c>
      <c r="T48" s="33">
        <v>217742.96</v>
      </c>
      <c r="U48" s="33">
        <v>0</v>
      </c>
      <c r="V48" s="33">
        <v>0</v>
      </c>
      <c r="W48" s="33">
        <v>38425.24</v>
      </c>
      <c r="X48" s="33">
        <v>0</v>
      </c>
      <c r="Y48" s="42"/>
      <c r="Z48" s="33">
        <f t="shared" si="3"/>
        <v>254186.01</v>
      </c>
      <c r="AA48" s="33">
        <v>216058.1</v>
      </c>
      <c r="AB48" s="33">
        <v>0</v>
      </c>
      <c r="AC48" s="33">
        <v>38127.910000000003</v>
      </c>
      <c r="AD48" s="33">
        <v>0</v>
      </c>
      <c r="AE48" s="33">
        <f>I48-AA48</f>
        <v>70826.600000000006</v>
      </c>
      <c r="AF48" s="61" t="s">
        <v>413</v>
      </c>
      <c r="AG48" s="38" t="s">
        <v>414</v>
      </c>
      <c r="AH48" s="66" t="s">
        <v>450</v>
      </c>
    </row>
    <row r="49" spans="1:34" s="44" customFormat="1" ht="280.5" hidden="1" customHeight="1" x14ac:dyDescent="0.2">
      <c r="A49" s="26">
        <v>47</v>
      </c>
      <c r="B49" s="95" t="s">
        <v>90</v>
      </c>
      <c r="C49" s="95" t="s">
        <v>91</v>
      </c>
      <c r="D49" s="96" t="s">
        <v>195</v>
      </c>
      <c r="E49" s="95" t="s">
        <v>92</v>
      </c>
      <c r="F49" s="95" t="s">
        <v>489</v>
      </c>
      <c r="G49" s="95" t="s">
        <v>490</v>
      </c>
      <c r="H49" s="97">
        <v>337511</v>
      </c>
      <c r="I49" s="97">
        <v>286884</v>
      </c>
      <c r="J49" s="97">
        <v>0</v>
      </c>
      <c r="K49" s="97">
        <v>0</v>
      </c>
      <c r="L49" s="97">
        <v>50627</v>
      </c>
      <c r="M49" s="97">
        <v>0</v>
      </c>
      <c r="N49" s="97">
        <v>0</v>
      </c>
      <c r="O49" s="47">
        <v>43007</v>
      </c>
      <c r="P49" s="47">
        <v>43007</v>
      </c>
      <c r="Q49" s="28">
        <v>43112</v>
      </c>
      <c r="R49" s="29"/>
      <c r="S49" s="27">
        <v>653705.27</v>
      </c>
      <c r="T49" s="27">
        <v>286884</v>
      </c>
      <c r="U49" s="27">
        <v>0</v>
      </c>
      <c r="V49" s="27">
        <v>0</v>
      </c>
      <c r="W49" s="27">
        <v>366821.27</v>
      </c>
      <c r="X49" s="27">
        <v>0</v>
      </c>
      <c r="Y49" s="27"/>
      <c r="Z49" s="98" t="s">
        <v>562</v>
      </c>
      <c r="AA49" s="98" t="s">
        <v>561</v>
      </c>
      <c r="AB49" s="27">
        <v>0</v>
      </c>
      <c r="AC49" s="27">
        <v>281133.42</v>
      </c>
      <c r="AD49" s="27">
        <v>0</v>
      </c>
      <c r="AE49" s="27">
        <f t="shared" si="4"/>
        <v>0</v>
      </c>
      <c r="AF49" s="26"/>
      <c r="AG49" s="26" t="s">
        <v>194</v>
      </c>
      <c r="AH49" s="65"/>
    </row>
    <row r="50" spans="1:34" s="44" customFormat="1" ht="198" hidden="1" customHeight="1" x14ac:dyDescent="0.2">
      <c r="A50" s="26">
        <v>48</v>
      </c>
      <c r="B50" s="95" t="s">
        <v>90</v>
      </c>
      <c r="C50" s="95" t="s">
        <v>91</v>
      </c>
      <c r="D50" s="96" t="s">
        <v>196</v>
      </c>
      <c r="E50" s="95" t="s">
        <v>94</v>
      </c>
      <c r="F50" s="95" t="s">
        <v>461</v>
      </c>
      <c r="G50" s="95" t="s">
        <v>462</v>
      </c>
      <c r="H50" s="97">
        <v>1409955.36</v>
      </c>
      <c r="I50" s="97">
        <v>1198462.05</v>
      </c>
      <c r="J50" s="97">
        <v>0</v>
      </c>
      <c r="K50" s="97">
        <v>0</v>
      </c>
      <c r="L50" s="97">
        <v>211493.31</v>
      </c>
      <c r="M50" s="97">
        <v>0</v>
      </c>
      <c r="N50" s="97">
        <v>0</v>
      </c>
      <c r="O50" s="47">
        <v>43038</v>
      </c>
      <c r="P50" s="47">
        <v>43039</v>
      </c>
      <c r="Q50" s="28">
        <v>43158</v>
      </c>
      <c r="R50" s="29"/>
      <c r="S50" s="27">
        <v>1525618.18</v>
      </c>
      <c r="T50" s="27">
        <v>1198462.06</v>
      </c>
      <c r="U50" s="27">
        <v>0</v>
      </c>
      <c r="V50" s="27">
        <v>0</v>
      </c>
      <c r="W50" s="27">
        <v>327156.12</v>
      </c>
      <c r="X50" s="27">
        <v>0</v>
      </c>
      <c r="Y50" s="112"/>
      <c r="Z50" s="27">
        <f t="shared" si="3"/>
        <v>1354834.51</v>
      </c>
      <c r="AA50" s="27">
        <v>1064301.53</v>
      </c>
      <c r="AB50" s="27">
        <v>0</v>
      </c>
      <c r="AC50" s="27">
        <v>290532.98</v>
      </c>
      <c r="AD50" s="27">
        <v>0</v>
      </c>
      <c r="AE50" s="27">
        <f t="shared" si="4"/>
        <v>-1.0000000009313226E-2</v>
      </c>
      <c r="AF50" s="26"/>
      <c r="AG50" s="26" t="s">
        <v>193</v>
      </c>
      <c r="AH50" s="65"/>
    </row>
    <row r="51" spans="1:34" s="64" customFormat="1" ht="238.5" hidden="1" customHeight="1" x14ac:dyDescent="0.2">
      <c r="A51" s="38">
        <v>49</v>
      </c>
      <c r="B51" s="31" t="s">
        <v>18</v>
      </c>
      <c r="C51" s="31" t="s">
        <v>22</v>
      </c>
      <c r="D51" s="32" t="s">
        <v>24</v>
      </c>
      <c r="E51" s="31" t="s">
        <v>19</v>
      </c>
      <c r="F51" s="31" t="s">
        <v>489</v>
      </c>
      <c r="G51" s="31" t="s">
        <v>490</v>
      </c>
      <c r="H51" s="33">
        <v>317629.46999999997</v>
      </c>
      <c r="I51" s="33">
        <v>269985.03999999998</v>
      </c>
      <c r="J51" s="33">
        <v>23822.22</v>
      </c>
      <c r="K51" s="33">
        <v>0</v>
      </c>
      <c r="L51" s="33">
        <v>23822.21</v>
      </c>
      <c r="M51" s="33">
        <v>0</v>
      </c>
      <c r="N51" s="33">
        <v>0</v>
      </c>
      <c r="O51" s="36">
        <v>42492</v>
      </c>
      <c r="P51" s="48">
        <v>42559</v>
      </c>
      <c r="Q51" s="36">
        <v>42636</v>
      </c>
      <c r="R51" s="36">
        <v>43150</v>
      </c>
      <c r="S51" s="33">
        <v>335994.47</v>
      </c>
      <c r="T51" s="33">
        <v>285595.28999999998</v>
      </c>
      <c r="U51" s="33">
        <v>25199.59</v>
      </c>
      <c r="V51" s="33">
        <v>0</v>
      </c>
      <c r="W51" s="33">
        <v>25199.59</v>
      </c>
      <c r="X51" s="33">
        <v>0</v>
      </c>
      <c r="Y51" s="33"/>
      <c r="Z51" s="33">
        <v>317629.46999999997</v>
      </c>
      <c r="AA51" s="33">
        <v>269985.03999999998</v>
      </c>
      <c r="AB51" s="33">
        <v>23822.22</v>
      </c>
      <c r="AC51" s="33">
        <v>23822.21</v>
      </c>
      <c r="AD51" s="33">
        <v>0</v>
      </c>
      <c r="AE51" s="33">
        <f>I51-AA51</f>
        <v>0</v>
      </c>
      <c r="AF51" s="61" t="s">
        <v>415</v>
      </c>
      <c r="AG51" s="38" t="s">
        <v>416</v>
      </c>
      <c r="AH51" s="66" t="s">
        <v>450</v>
      </c>
    </row>
    <row r="52" spans="1:34" s="64" customFormat="1" ht="242.25" hidden="1" customHeight="1" x14ac:dyDescent="0.2">
      <c r="A52" s="38">
        <v>50</v>
      </c>
      <c r="B52" s="31" t="s">
        <v>18</v>
      </c>
      <c r="C52" s="31" t="s">
        <v>22</v>
      </c>
      <c r="D52" s="32" t="s">
        <v>51</v>
      </c>
      <c r="E52" s="31" t="s">
        <v>106</v>
      </c>
      <c r="F52" s="31" t="s">
        <v>506</v>
      </c>
      <c r="G52" s="31" t="s">
        <v>507</v>
      </c>
      <c r="H52" s="33">
        <f>SUBTOTAL(9,I52:N52)</f>
        <v>0</v>
      </c>
      <c r="I52" s="33">
        <v>413565.44</v>
      </c>
      <c r="J52" s="33">
        <v>36491.07</v>
      </c>
      <c r="K52" s="33">
        <v>0</v>
      </c>
      <c r="L52" s="33">
        <v>36491.07</v>
      </c>
      <c r="M52" s="33">
        <v>0</v>
      </c>
      <c r="N52" s="33">
        <v>0</v>
      </c>
      <c r="O52" s="36">
        <v>42566</v>
      </c>
      <c r="P52" s="36">
        <v>42580</v>
      </c>
      <c r="Q52" s="36">
        <v>42718</v>
      </c>
      <c r="R52" s="41">
        <v>44054</v>
      </c>
      <c r="S52" s="33">
        <v>521863.48</v>
      </c>
      <c r="T52" s="33">
        <v>443583.95</v>
      </c>
      <c r="U52" s="33">
        <v>39139.760000000002</v>
      </c>
      <c r="V52" s="33">
        <v>0</v>
      </c>
      <c r="W52" s="33">
        <v>39139.769999999997</v>
      </c>
      <c r="X52" s="33">
        <v>0</v>
      </c>
      <c r="Y52" s="33"/>
      <c r="Z52" s="33">
        <f>SUM(AA52:AD52)</f>
        <v>486547.58</v>
      </c>
      <c r="AA52" s="33">
        <v>413565.44</v>
      </c>
      <c r="AB52" s="33">
        <v>36491.07</v>
      </c>
      <c r="AC52" s="33">
        <v>36491.07</v>
      </c>
      <c r="AD52" s="33">
        <v>0</v>
      </c>
      <c r="AE52" s="33">
        <f>I52-AA52</f>
        <v>0</v>
      </c>
      <c r="AF52" s="61" t="s">
        <v>417</v>
      </c>
      <c r="AG52" s="38" t="s">
        <v>418</v>
      </c>
      <c r="AH52" s="66" t="s">
        <v>450</v>
      </c>
    </row>
    <row r="53" spans="1:34" s="64" customFormat="1" ht="97.5" hidden="1" customHeight="1" x14ac:dyDescent="0.2">
      <c r="A53" s="38">
        <v>51</v>
      </c>
      <c r="B53" s="31" t="s">
        <v>59</v>
      </c>
      <c r="C53" s="31" t="s">
        <v>60</v>
      </c>
      <c r="D53" s="31" t="s">
        <v>118</v>
      </c>
      <c r="E53" s="31" t="s">
        <v>61</v>
      </c>
      <c r="F53" s="31" t="s">
        <v>461</v>
      </c>
      <c r="G53" s="31" t="s">
        <v>462</v>
      </c>
      <c r="H53" s="33">
        <f>SUBTOTAL(9,I53:N53)</f>
        <v>0</v>
      </c>
      <c r="I53" s="33">
        <v>1517399.77</v>
      </c>
      <c r="J53" s="33">
        <v>133888.35</v>
      </c>
      <c r="K53" s="33">
        <v>0</v>
      </c>
      <c r="L53" s="33">
        <v>133888.32999999999</v>
      </c>
      <c r="M53" s="33">
        <v>0</v>
      </c>
      <c r="N53" s="33">
        <v>0</v>
      </c>
      <c r="O53" s="36">
        <v>42704</v>
      </c>
      <c r="P53" s="36">
        <v>42704</v>
      </c>
      <c r="Q53" s="36">
        <v>42818</v>
      </c>
      <c r="R53" s="41">
        <v>44148</v>
      </c>
      <c r="S53" s="33">
        <v>2015304.99</v>
      </c>
      <c r="T53" s="33">
        <v>1713009</v>
      </c>
      <c r="U53" s="33">
        <v>151148</v>
      </c>
      <c r="V53" s="33">
        <v>0</v>
      </c>
      <c r="W53" s="33">
        <v>151147.99</v>
      </c>
      <c r="X53" s="33">
        <v>0</v>
      </c>
      <c r="Y53" s="49"/>
      <c r="Z53" s="62">
        <f>SUM(AA53:AD53)</f>
        <v>1785176.4500000002</v>
      </c>
      <c r="AA53" s="33">
        <v>1517399.77</v>
      </c>
      <c r="AB53" s="33">
        <v>133888.35</v>
      </c>
      <c r="AC53" s="33">
        <v>133888.32999999999</v>
      </c>
      <c r="AD53" s="33">
        <v>0</v>
      </c>
      <c r="AE53" s="33">
        <f>I53-AA53</f>
        <v>0</v>
      </c>
      <c r="AF53" s="38"/>
      <c r="AG53" s="38" t="s">
        <v>422</v>
      </c>
      <c r="AH53" s="66" t="s">
        <v>450</v>
      </c>
    </row>
    <row r="54" spans="1:34" s="64" customFormat="1" ht="95.25" hidden="1" customHeight="1" x14ac:dyDescent="0.2">
      <c r="A54" s="38">
        <v>52</v>
      </c>
      <c r="B54" s="31" t="s">
        <v>59</v>
      </c>
      <c r="C54" s="31" t="s">
        <v>60</v>
      </c>
      <c r="D54" s="31" t="s">
        <v>119</v>
      </c>
      <c r="E54" s="31" t="s">
        <v>97</v>
      </c>
      <c r="F54" s="31" t="s">
        <v>461</v>
      </c>
      <c r="G54" s="31" t="s">
        <v>462</v>
      </c>
      <c r="H54" s="33">
        <v>660472.16</v>
      </c>
      <c r="I54" s="33">
        <v>561401.29</v>
      </c>
      <c r="J54" s="33">
        <v>49535.44</v>
      </c>
      <c r="K54" s="33">
        <v>0</v>
      </c>
      <c r="L54" s="33">
        <v>49535.43</v>
      </c>
      <c r="M54" s="33">
        <v>0</v>
      </c>
      <c r="N54" s="33">
        <v>0</v>
      </c>
      <c r="O54" s="36">
        <v>42734</v>
      </c>
      <c r="P54" s="36">
        <v>42739</v>
      </c>
      <c r="Q54" s="36">
        <v>42846</v>
      </c>
      <c r="R54" s="41">
        <v>43763</v>
      </c>
      <c r="S54" s="33">
        <v>662413</v>
      </c>
      <c r="T54" s="33">
        <v>563051</v>
      </c>
      <c r="U54" s="33">
        <v>49681</v>
      </c>
      <c r="V54" s="33">
        <v>0</v>
      </c>
      <c r="W54" s="33">
        <v>49681</v>
      </c>
      <c r="X54" s="33">
        <v>0</v>
      </c>
      <c r="Y54" s="33"/>
      <c r="Z54" s="33">
        <v>660472.16</v>
      </c>
      <c r="AA54" s="33">
        <v>561401.29</v>
      </c>
      <c r="AB54" s="33">
        <v>49535.44</v>
      </c>
      <c r="AC54" s="33">
        <v>49535.43</v>
      </c>
      <c r="AD54" s="33">
        <v>0</v>
      </c>
      <c r="AE54" s="33">
        <f>I54-AA54</f>
        <v>0</v>
      </c>
      <c r="AF54" s="38"/>
      <c r="AG54" s="38" t="s">
        <v>419</v>
      </c>
      <c r="AH54" s="66" t="s">
        <v>450</v>
      </c>
    </row>
    <row r="55" spans="1:34" s="64" customFormat="1" ht="114.75" hidden="1" customHeight="1" x14ac:dyDescent="0.2">
      <c r="A55" s="38">
        <v>53</v>
      </c>
      <c r="B55" s="31" t="s">
        <v>59</v>
      </c>
      <c r="C55" s="31" t="s">
        <v>60</v>
      </c>
      <c r="D55" s="31" t="s">
        <v>120</v>
      </c>
      <c r="E55" s="31" t="s">
        <v>96</v>
      </c>
      <c r="F55" s="31" t="s">
        <v>461</v>
      </c>
      <c r="G55" s="31" t="s">
        <v>462</v>
      </c>
      <c r="H55" s="33">
        <v>3098933.98</v>
      </c>
      <c r="I55" s="33">
        <v>2634093.88</v>
      </c>
      <c r="J55" s="33">
        <v>232420.05</v>
      </c>
      <c r="K55" s="33">
        <v>0</v>
      </c>
      <c r="L55" s="50">
        <v>232420.05</v>
      </c>
      <c r="M55" s="50">
        <v>0</v>
      </c>
      <c r="N55" s="33">
        <v>0</v>
      </c>
      <c r="O55" s="36">
        <v>42734</v>
      </c>
      <c r="P55" s="36">
        <v>42739</v>
      </c>
      <c r="Q55" s="36">
        <v>42832</v>
      </c>
      <c r="R55" s="41">
        <v>43880</v>
      </c>
      <c r="S55" s="33">
        <v>3098934</v>
      </c>
      <c r="T55" s="33">
        <v>2634093.9</v>
      </c>
      <c r="U55" s="33">
        <v>232420.05</v>
      </c>
      <c r="V55" s="33">
        <v>0</v>
      </c>
      <c r="W55" s="33">
        <v>232420.05</v>
      </c>
      <c r="X55" s="33">
        <v>0</v>
      </c>
      <c r="Y55" s="33"/>
      <c r="Z55" s="33">
        <f>SUM(AA55:AD55)</f>
        <v>3098933.9799999995</v>
      </c>
      <c r="AA55" s="33">
        <v>2634093.88</v>
      </c>
      <c r="AB55" s="33">
        <v>232420.05</v>
      </c>
      <c r="AC55" s="33">
        <v>232420.05</v>
      </c>
      <c r="AD55" s="33">
        <v>0</v>
      </c>
      <c r="AE55" s="33">
        <f>I55-AA55</f>
        <v>0</v>
      </c>
      <c r="AF55" s="61" t="s">
        <v>364</v>
      </c>
      <c r="AG55" s="39" t="s">
        <v>357</v>
      </c>
      <c r="AH55" s="66" t="s">
        <v>450</v>
      </c>
    </row>
    <row r="56" spans="1:34" s="44" customFormat="1" ht="114.75" hidden="1" customHeight="1" x14ac:dyDescent="0.2">
      <c r="A56" s="26">
        <v>54</v>
      </c>
      <c r="B56" s="95" t="s">
        <v>59</v>
      </c>
      <c r="C56" s="95" t="s">
        <v>60</v>
      </c>
      <c r="D56" s="95" t="s">
        <v>130</v>
      </c>
      <c r="E56" s="95" t="s">
        <v>99</v>
      </c>
      <c r="F56" s="95" t="s">
        <v>461</v>
      </c>
      <c r="G56" s="95" t="s">
        <v>462</v>
      </c>
      <c r="H56" s="27">
        <f>SUBTOTAL(9,I56:N56)</f>
        <v>0</v>
      </c>
      <c r="I56" s="27">
        <v>1617026.47</v>
      </c>
      <c r="J56" s="27">
        <v>142678.81</v>
      </c>
      <c r="K56" s="27">
        <v>0</v>
      </c>
      <c r="L56" s="27">
        <v>221865.86</v>
      </c>
      <c r="M56" s="27">
        <v>0</v>
      </c>
      <c r="N56" s="27">
        <v>0</v>
      </c>
      <c r="O56" s="28">
        <v>42766</v>
      </c>
      <c r="P56" s="28">
        <v>42769</v>
      </c>
      <c r="Q56" s="28">
        <v>42864</v>
      </c>
      <c r="R56" s="29"/>
      <c r="S56" s="98" t="s">
        <v>563</v>
      </c>
      <c r="T56" s="98" t="s">
        <v>564</v>
      </c>
      <c r="U56" s="98" t="s">
        <v>565</v>
      </c>
      <c r="V56" s="27">
        <v>0</v>
      </c>
      <c r="W56" s="98" t="s">
        <v>566</v>
      </c>
      <c r="X56" s="27">
        <v>0</v>
      </c>
      <c r="Y56" s="27"/>
      <c r="Z56" s="98" t="s">
        <v>579</v>
      </c>
      <c r="AA56" s="98" t="s">
        <v>567</v>
      </c>
      <c r="AB56" s="98" t="s">
        <v>578</v>
      </c>
      <c r="AC56" s="98">
        <v>22975.41</v>
      </c>
      <c r="AD56" s="27">
        <v>0</v>
      </c>
      <c r="AE56" s="27" t="e">
        <f t="shared" ref="AE56:AE62" si="5">I56-T56</f>
        <v>#VALUE!</v>
      </c>
      <c r="AF56" s="26"/>
      <c r="AG56" s="46"/>
      <c r="AH56" s="65"/>
    </row>
    <row r="57" spans="1:34" s="44" customFormat="1" ht="201.75" hidden="1" customHeight="1" x14ac:dyDescent="0.2">
      <c r="A57" s="26">
        <v>55</v>
      </c>
      <c r="B57" s="95" t="s">
        <v>59</v>
      </c>
      <c r="C57" s="95" t="s">
        <v>60</v>
      </c>
      <c r="D57" s="95" t="s">
        <v>129</v>
      </c>
      <c r="E57" s="95" t="s">
        <v>98</v>
      </c>
      <c r="F57" s="95" t="s">
        <v>461</v>
      </c>
      <c r="G57" s="95" t="s">
        <v>462</v>
      </c>
      <c r="H57" s="27">
        <f>SUM(I57:N57)</f>
        <v>1568385.94</v>
      </c>
      <c r="I57" s="27">
        <v>1333128.04</v>
      </c>
      <c r="J57" s="27">
        <v>117628.95</v>
      </c>
      <c r="K57" s="27">
        <v>0</v>
      </c>
      <c r="L57" s="27">
        <v>117628.95</v>
      </c>
      <c r="M57" s="27">
        <v>0</v>
      </c>
      <c r="N57" s="27">
        <v>0</v>
      </c>
      <c r="O57" s="28">
        <v>42766</v>
      </c>
      <c r="P57" s="28">
        <v>42769</v>
      </c>
      <c r="Q57" s="28">
        <v>42884</v>
      </c>
      <c r="R57" s="29"/>
      <c r="S57" s="27">
        <v>1568385.94</v>
      </c>
      <c r="T57" s="98" t="s">
        <v>568</v>
      </c>
      <c r="U57" s="98" t="s">
        <v>569</v>
      </c>
      <c r="V57" s="27">
        <v>0</v>
      </c>
      <c r="W57" s="98" t="s">
        <v>570</v>
      </c>
      <c r="X57" s="27">
        <v>0</v>
      </c>
      <c r="Y57" s="27"/>
      <c r="Z57" s="98" t="s">
        <v>571</v>
      </c>
      <c r="AA57" s="98" t="s">
        <v>572</v>
      </c>
      <c r="AB57" s="98" t="s">
        <v>573</v>
      </c>
      <c r="AC57" s="98" t="s">
        <v>574</v>
      </c>
      <c r="AD57" s="27">
        <v>0</v>
      </c>
      <c r="AE57" s="27" t="e">
        <f t="shared" si="5"/>
        <v>#VALUE!</v>
      </c>
      <c r="AF57" s="45" t="s">
        <v>390</v>
      </c>
      <c r="AG57" s="30"/>
      <c r="AH57" s="65"/>
    </row>
    <row r="58" spans="1:34" s="44" customFormat="1" ht="93" hidden="1" customHeight="1" x14ac:dyDescent="0.2">
      <c r="A58" s="26">
        <v>56</v>
      </c>
      <c r="B58" s="95" t="s">
        <v>59</v>
      </c>
      <c r="C58" s="95" t="s">
        <v>60</v>
      </c>
      <c r="D58" s="96" t="s">
        <v>132</v>
      </c>
      <c r="E58" s="95" t="s">
        <v>100</v>
      </c>
      <c r="F58" s="95" t="s">
        <v>461</v>
      </c>
      <c r="G58" s="95" t="s">
        <v>462</v>
      </c>
      <c r="H58" s="27">
        <v>1032434</v>
      </c>
      <c r="I58" s="27">
        <v>877568.9</v>
      </c>
      <c r="J58" s="27">
        <v>77432.55</v>
      </c>
      <c r="K58" s="27">
        <v>0</v>
      </c>
      <c r="L58" s="27">
        <v>77432.55</v>
      </c>
      <c r="M58" s="27">
        <v>0</v>
      </c>
      <c r="N58" s="27">
        <v>0</v>
      </c>
      <c r="O58" s="28">
        <v>42795</v>
      </c>
      <c r="P58" s="28">
        <v>42800</v>
      </c>
      <c r="Q58" s="28">
        <v>42905</v>
      </c>
      <c r="R58" s="29"/>
      <c r="S58" s="27">
        <v>1032434</v>
      </c>
      <c r="T58" s="27">
        <v>877568.9</v>
      </c>
      <c r="U58" s="27">
        <v>77432.55</v>
      </c>
      <c r="V58" s="27">
        <v>0</v>
      </c>
      <c r="W58" s="27">
        <v>77432.55</v>
      </c>
      <c r="X58" s="27">
        <v>0</v>
      </c>
      <c r="Y58" s="27"/>
      <c r="Z58" s="98" t="s">
        <v>577</v>
      </c>
      <c r="AA58" s="98" t="s">
        <v>575</v>
      </c>
      <c r="AB58" s="98" t="s">
        <v>576</v>
      </c>
      <c r="AC58" s="27">
        <v>452.81</v>
      </c>
      <c r="AD58" s="27">
        <v>0</v>
      </c>
      <c r="AE58" s="27">
        <f t="shared" si="5"/>
        <v>0</v>
      </c>
      <c r="AF58" s="26"/>
      <c r="AG58" s="26"/>
      <c r="AH58" s="65"/>
    </row>
    <row r="59" spans="1:34" s="44" customFormat="1" ht="93" hidden="1" customHeight="1" x14ac:dyDescent="0.2">
      <c r="A59" s="26">
        <v>57</v>
      </c>
      <c r="B59" s="95" t="s">
        <v>59</v>
      </c>
      <c r="C59" s="95" t="s">
        <v>60</v>
      </c>
      <c r="D59" s="96" t="s">
        <v>177</v>
      </c>
      <c r="E59" s="95" t="s">
        <v>159</v>
      </c>
      <c r="F59" s="95" t="s">
        <v>461</v>
      </c>
      <c r="G59" s="95" t="s">
        <v>462</v>
      </c>
      <c r="H59" s="27">
        <f>SUM(I59:N59)</f>
        <v>2595856.9799999995</v>
      </c>
      <c r="I59" s="27">
        <v>2206478.42</v>
      </c>
      <c r="J59" s="27">
        <v>194689.28</v>
      </c>
      <c r="K59" s="27">
        <v>0</v>
      </c>
      <c r="L59" s="27">
        <v>194689.28</v>
      </c>
      <c r="M59" s="27">
        <v>0</v>
      </c>
      <c r="N59" s="27">
        <v>0</v>
      </c>
      <c r="O59" s="28">
        <v>42982</v>
      </c>
      <c r="P59" s="28">
        <v>42982</v>
      </c>
      <c r="Q59" s="28">
        <v>43076</v>
      </c>
      <c r="R59" s="29"/>
      <c r="S59" s="27">
        <v>1718956</v>
      </c>
      <c r="T59" s="27">
        <v>1461111.4</v>
      </c>
      <c r="U59" s="27">
        <v>128921.60000000001</v>
      </c>
      <c r="V59" s="27">
        <v>0</v>
      </c>
      <c r="W59" s="27">
        <v>128923</v>
      </c>
      <c r="X59" s="27">
        <v>0</v>
      </c>
      <c r="Y59" s="27"/>
      <c r="Z59" s="27">
        <v>1708837.85</v>
      </c>
      <c r="AA59" s="27">
        <v>1453200.18</v>
      </c>
      <c r="AB59" s="27">
        <v>128223.55</v>
      </c>
      <c r="AC59" s="27">
        <v>127414.12</v>
      </c>
      <c r="AD59" s="27">
        <v>0</v>
      </c>
      <c r="AE59" s="27">
        <f t="shared" si="5"/>
        <v>745367.02</v>
      </c>
      <c r="AF59" s="45" t="s">
        <v>385</v>
      </c>
      <c r="AG59" s="46"/>
      <c r="AH59" s="65"/>
    </row>
    <row r="60" spans="1:34" s="44" customFormat="1" ht="127.5" hidden="1" customHeight="1" x14ac:dyDescent="0.2">
      <c r="A60" s="26">
        <v>58</v>
      </c>
      <c r="B60" s="95" t="s">
        <v>59</v>
      </c>
      <c r="C60" s="95" t="s">
        <v>60</v>
      </c>
      <c r="D60" s="96" t="s">
        <v>178</v>
      </c>
      <c r="E60" s="95" t="s">
        <v>167</v>
      </c>
      <c r="F60" s="95" t="s">
        <v>461</v>
      </c>
      <c r="G60" s="95" t="s">
        <v>462</v>
      </c>
      <c r="H60" s="27">
        <f>SUM(I60:N60)</f>
        <v>3053189.08</v>
      </c>
      <c r="I60" s="27">
        <v>2591490.4700000002</v>
      </c>
      <c r="J60" s="27">
        <v>228660.92</v>
      </c>
      <c r="K60" s="27">
        <v>0</v>
      </c>
      <c r="L60" s="27">
        <v>233037.69</v>
      </c>
      <c r="M60" s="27">
        <v>0</v>
      </c>
      <c r="N60" s="97">
        <v>0</v>
      </c>
      <c r="O60" s="47">
        <v>42988</v>
      </c>
      <c r="P60" s="47">
        <v>42987</v>
      </c>
      <c r="Q60" s="28">
        <v>43077</v>
      </c>
      <c r="R60" s="29"/>
      <c r="S60" s="27">
        <v>3053189.08</v>
      </c>
      <c r="T60" s="98" t="s">
        <v>580</v>
      </c>
      <c r="U60" s="98" t="s">
        <v>581</v>
      </c>
      <c r="V60" s="27">
        <v>0</v>
      </c>
      <c r="W60" s="98" t="s">
        <v>582</v>
      </c>
      <c r="X60" s="27">
        <v>0</v>
      </c>
      <c r="Y60" s="27"/>
      <c r="Z60" s="98" t="s">
        <v>585</v>
      </c>
      <c r="AA60" s="98" t="s">
        <v>583</v>
      </c>
      <c r="AB60" s="98" t="s">
        <v>584</v>
      </c>
      <c r="AC60" s="27">
        <v>56184.639999999999</v>
      </c>
      <c r="AD60" s="27">
        <v>0</v>
      </c>
      <c r="AE60" s="27" t="e">
        <f t="shared" si="5"/>
        <v>#VALUE!</v>
      </c>
      <c r="AF60" s="45" t="s">
        <v>391</v>
      </c>
      <c r="AG60" s="26"/>
      <c r="AH60" s="65"/>
    </row>
    <row r="61" spans="1:34" s="44" customFormat="1" ht="161.25" hidden="1" customHeight="1" x14ac:dyDescent="0.2">
      <c r="A61" s="26">
        <v>59</v>
      </c>
      <c r="B61" s="95" t="s">
        <v>59</v>
      </c>
      <c r="C61" s="95" t="s">
        <v>60</v>
      </c>
      <c r="D61" s="96" t="s">
        <v>179</v>
      </c>
      <c r="E61" s="95" t="s">
        <v>166</v>
      </c>
      <c r="F61" s="95" t="s">
        <v>461</v>
      </c>
      <c r="G61" s="95" t="s">
        <v>462</v>
      </c>
      <c r="H61" s="27">
        <f>SUM(I61:N61)</f>
        <v>5765746.8799999999</v>
      </c>
      <c r="I61" s="27">
        <v>1462363.94</v>
      </c>
      <c r="J61" s="27">
        <v>129032.11</v>
      </c>
      <c r="K61" s="27">
        <v>0</v>
      </c>
      <c r="L61" s="27">
        <v>4174350.83</v>
      </c>
      <c r="M61" s="27">
        <v>0</v>
      </c>
      <c r="N61" s="97">
        <v>0</v>
      </c>
      <c r="O61" s="47">
        <v>42988</v>
      </c>
      <c r="P61" s="47">
        <v>42986</v>
      </c>
      <c r="Q61" s="28">
        <v>43084</v>
      </c>
      <c r="R61" s="29"/>
      <c r="S61" s="27">
        <f>SUM(T61:X61)</f>
        <v>5765746.8799999999</v>
      </c>
      <c r="T61" s="27">
        <v>1462363.94</v>
      </c>
      <c r="U61" s="27">
        <v>129032.11</v>
      </c>
      <c r="V61" s="27">
        <v>0</v>
      </c>
      <c r="W61" s="27">
        <v>4174350.83</v>
      </c>
      <c r="X61" s="27">
        <v>0</v>
      </c>
      <c r="Y61" s="27"/>
      <c r="Z61" s="98" t="s">
        <v>588</v>
      </c>
      <c r="AA61" s="98" t="s">
        <v>586</v>
      </c>
      <c r="AB61" s="98" t="s">
        <v>587</v>
      </c>
      <c r="AC61" s="27">
        <v>136015.35999999999</v>
      </c>
      <c r="AD61" s="27">
        <v>0</v>
      </c>
      <c r="AE61" s="27">
        <f t="shared" si="5"/>
        <v>0</v>
      </c>
      <c r="AF61" s="45" t="s">
        <v>392</v>
      </c>
      <c r="AG61" s="26"/>
      <c r="AH61" s="65"/>
    </row>
    <row r="62" spans="1:34" s="44" customFormat="1" ht="181.5" hidden="1" customHeight="1" x14ac:dyDescent="0.2">
      <c r="A62" s="26">
        <v>60</v>
      </c>
      <c r="B62" s="95" t="s">
        <v>59</v>
      </c>
      <c r="C62" s="95" t="s">
        <v>60</v>
      </c>
      <c r="D62" s="96" t="s">
        <v>197</v>
      </c>
      <c r="E62" s="95" t="s">
        <v>172</v>
      </c>
      <c r="F62" s="95" t="s">
        <v>461</v>
      </c>
      <c r="G62" s="95" t="s">
        <v>462</v>
      </c>
      <c r="H62" s="27">
        <v>5959215.0899999999</v>
      </c>
      <c r="I62" s="27">
        <v>5065332.82</v>
      </c>
      <c r="J62" s="27">
        <v>446941.14</v>
      </c>
      <c r="K62" s="27">
        <v>0</v>
      </c>
      <c r="L62" s="27">
        <v>446941.13</v>
      </c>
      <c r="M62" s="27">
        <v>0</v>
      </c>
      <c r="N62" s="97">
        <v>0</v>
      </c>
      <c r="O62" s="47">
        <v>43038</v>
      </c>
      <c r="P62" s="47">
        <v>43038</v>
      </c>
      <c r="Q62" s="28">
        <v>43126</v>
      </c>
      <c r="R62" s="29"/>
      <c r="S62" s="27">
        <f>SUM(T62:X62)</f>
        <v>5959215.0899999999</v>
      </c>
      <c r="T62" s="27">
        <v>5065332.82</v>
      </c>
      <c r="U62" s="27">
        <v>446941.14</v>
      </c>
      <c r="V62" s="27">
        <v>0</v>
      </c>
      <c r="W62" s="27">
        <v>446941.13</v>
      </c>
      <c r="X62" s="27">
        <v>0</v>
      </c>
      <c r="Y62" s="27"/>
      <c r="Z62" s="98" t="s">
        <v>591</v>
      </c>
      <c r="AA62" s="98" t="s">
        <v>589</v>
      </c>
      <c r="AB62" s="98" t="s">
        <v>590</v>
      </c>
      <c r="AC62" s="27">
        <v>413785.13</v>
      </c>
      <c r="AD62" s="27">
        <v>0</v>
      </c>
      <c r="AE62" s="27">
        <f t="shared" si="5"/>
        <v>0</v>
      </c>
      <c r="AF62" s="45" t="s">
        <v>376</v>
      </c>
      <c r="AG62" s="30"/>
      <c r="AH62" s="65"/>
    </row>
    <row r="63" spans="1:34" s="64" customFormat="1" ht="146.25" hidden="1" customHeight="1" x14ac:dyDescent="0.2">
      <c r="A63" s="38">
        <v>61</v>
      </c>
      <c r="B63" s="31" t="s">
        <v>26</v>
      </c>
      <c r="C63" s="31" t="s">
        <v>25</v>
      </c>
      <c r="D63" s="32" t="s">
        <v>28</v>
      </c>
      <c r="E63" s="31" t="s">
        <v>27</v>
      </c>
      <c r="F63" s="31" t="s">
        <v>482</v>
      </c>
      <c r="G63" s="31" t="s">
        <v>483</v>
      </c>
      <c r="H63" s="34">
        <v>121966.83</v>
      </c>
      <c r="I63" s="34">
        <v>103671.8</v>
      </c>
      <c r="J63" s="34">
        <v>12196.69</v>
      </c>
      <c r="K63" s="34">
        <v>0</v>
      </c>
      <c r="L63" s="34">
        <v>6098.34</v>
      </c>
      <c r="M63" s="34">
        <v>0</v>
      </c>
      <c r="N63" s="34">
        <v>0</v>
      </c>
      <c r="O63" s="35">
        <v>42508</v>
      </c>
      <c r="P63" s="35">
        <v>42558</v>
      </c>
      <c r="Q63" s="36">
        <v>42611</v>
      </c>
      <c r="R63" s="36">
        <v>42723</v>
      </c>
      <c r="S63" s="33">
        <v>121993.15</v>
      </c>
      <c r="T63" s="33">
        <v>103694.17</v>
      </c>
      <c r="U63" s="33">
        <v>12199.32</v>
      </c>
      <c r="V63" s="33">
        <v>0</v>
      </c>
      <c r="W63" s="33">
        <v>6099.66</v>
      </c>
      <c r="X63" s="33">
        <v>0</v>
      </c>
      <c r="Y63" s="33"/>
      <c r="Z63" s="33">
        <v>121966.83</v>
      </c>
      <c r="AA63" s="33">
        <v>103671.8</v>
      </c>
      <c r="AB63" s="33">
        <v>12196.69</v>
      </c>
      <c r="AC63" s="33">
        <v>6098.34</v>
      </c>
      <c r="AD63" s="33">
        <v>0</v>
      </c>
      <c r="AE63" s="33">
        <f>I63-AA63</f>
        <v>0</v>
      </c>
      <c r="AF63" s="38"/>
      <c r="AG63" s="39" t="s">
        <v>278</v>
      </c>
      <c r="AH63" s="66" t="s">
        <v>450</v>
      </c>
    </row>
    <row r="64" spans="1:34" s="64" customFormat="1" ht="244.5" hidden="1" customHeight="1" x14ac:dyDescent="0.2">
      <c r="A64" s="38">
        <v>62</v>
      </c>
      <c r="B64" s="31" t="s">
        <v>26</v>
      </c>
      <c r="C64" s="31" t="s">
        <v>25</v>
      </c>
      <c r="D64" s="32" t="s">
        <v>157</v>
      </c>
      <c r="E64" s="31" t="s">
        <v>124</v>
      </c>
      <c r="F64" s="31" t="s">
        <v>482</v>
      </c>
      <c r="G64" s="31" t="s">
        <v>483</v>
      </c>
      <c r="H64" s="33">
        <f>SUBTOTAL(9,I64:N64)</f>
        <v>0</v>
      </c>
      <c r="I64" s="33">
        <v>1603785.71</v>
      </c>
      <c r="J64" s="33">
        <v>141510.51</v>
      </c>
      <c r="K64" s="33">
        <v>0</v>
      </c>
      <c r="L64" s="33">
        <v>141510.5</v>
      </c>
      <c r="M64" s="33">
        <v>0</v>
      </c>
      <c r="N64" s="33">
        <v>0</v>
      </c>
      <c r="O64" s="36">
        <v>42856</v>
      </c>
      <c r="P64" s="36">
        <v>42857</v>
      </c>
      <c r="Q64" s="36">
        <v>42936</v>
      </c>
      <c r="R64" s="36">
        <v>43943</v>
      </c>
      <c r="S64" s="33">
        <v>2082963.58</v>
      </c>
      <c r="T64" s="33">
        <v>1770519.04</v>
      </c>
      <c r="U64" s="33">
        <v>156222.26999999999</v>
      </c>
      <c r="V64" s="33">
        <v>0</v>
      </c>
      <c r="W64" s="33">
        <v>156222.26999999999</v>
      </c>
      <c r="X64" s="33">
        <v>0</v>
      </c>
      <c r="Y64" s="33"/>
      <c r="Z64" s="33">
        <f>SUM(AA64:AD64)</f>
        <v>1886806.72</v>
      </c>
      <c r="AA64" s="33">
        <v>1603785.71</v>
      </c>
      <c r="AB64" s="33">
        <v>141510.51</v>
      </c>
      <c r="AC64" s="33">
        <v>141510.5</v>
      </c>
      <c r="AD64" s="33">
        <v>0</v>
      </c>
      <c r="AE64" s="33">
        <f>I64-AA64</f>
        <v>0</v>
      </c>
      <c r="AF64" s="38"/>
      <c r="AG64" s="38" t="s">
        <v>420</v>
      </c>
      <c r="AH64" s="66" t="s">
        <v>450</v>
      </c>
    </row>
    <row r="65" spans="1:34" s="44" customFormat="1" ht="174.75" hidden="1" customHeight="1" x14ac:dyDescent="0.2">
      <c r="A65" s="26">
        <v>63</v>
      </c>
      <c r="B65" s="95" t="s">
        <v>26</v>
      </c>
      <c r="C65" s="95" t="s">
        <v>25</v>
      </c>
      <c r="D65" s="96" t="s">
        <v>213</v>
      </c>
      <c r="E65" s="95" t="s">
        <v>147</v>
      </c>
      <c r="F65" s="95" t="s">
        <v>482</v>
      </c>
      <c r="G65" s="95" t="s">
        <v>483</v>
      </c>
      <c r="H65" s="27">
        <f>SUBTOTAL(9,I65:N65)</f>
        <v>0</v>
      </c>
      <c r="I65" s="27">
        <v>471129.31</v>
      </c>
      <c r="J65" s="27">
        <v>41570.230000000003</v>
      </c>
      <c r="K65" s="27">
        <v>0</v>
      </c>
      <c r="L65" s="27">
        <v>41570.230000000003</v>
      </c>
      <c r="M65" s="27">
        <v>0</v>
      </c>
      <c r="N65" s="27">
        <v>0</v>
      </c>
      <c r="O65" s="28">
        <v>43084</v>
      </c>
      <c r="P65" s="28">
        <v>43083</v>
      </c>
      <c r="Q65" s="28">
        <v>43167</v>
      </c>
      <c r="R65" s="28"/>
      <c r="S65" s="98" t="s">
        <v>592</v>
      </c>
      <c r="T65" s="98" t="s">
        <v>593</v>
      </c>
      <c r="U65" s="98" t="s">
        <v>594</v>
      </c>
      <c r="V65" s="27">
        <v>0</v>
      </c>
      <c r="W65" s="98" t="s">
        <v>595</v>
      </c>
      <c r="X65" s="27">
        <v>0</v>
      </c>
      <c r="Y65" s="27"/>
      <c r="Z65" s="98" t="s">
        <v>598</v>
      </c>
      <c r="AA65" s="98" t="s">
        <v>596</v>
      </c>
      <c r="AB65" s="98" t="s">
        <v>597</v>
      </c>
      <c r="AC65" s="27">
        <v>22143.47</v>
      </c>
      <c r="AD65" s="27">
        <v>0</v>
      </c>
      <c r="AE65" s="27" t="e">
        <f>I65-T65</f>
        <v>#VALUE!</v>
      </c>
      <c r="AF65" s="45" t="s">
        <v>337</v>
      </c>
      <c r="AG65" s="26" t="s">
        <v>243</v>
      </c>
      <c r="AH65" s="65"/>
    </row>
    <row r="66" spans="1:34" s="64" customFormat="1" ht="100.5" hidden="1" customHeight="1" x14ac:dyDescent="0.2">
      <c r="A66" s="38">
        <v>64</v>
      </c>
      <c r="B66" s="31" t="s">
        <v>26</v>
      </c>
      <c r="C66" s="31" t="s">
        <v>25</v>
      </c>
      <c r="D66" s="40" t="s">
        <v>281</v>
      </c>
      <c r="E66" s="31" t="s">
        <v>221</v>
      </c>
      <c r="F66" s="31" t="s">
        <v>482</v>
      </c>
      <c r="G66" s="31" t="s">
        <v>483</v>
      </c>
      <c r="H66" s="33">
        <f>SUBTOTAL(9,I66:N66)</f>
        <v>0</v>
      </c>
      <c r="I66" s="33">
        <v>628074.39</v>
      </c>
      <c r="J66" s="33">
        <v>55418.33</v>
      </c>
      <c r="K66" s="33">
        <v>0</v>
      </c>
      <c r="L66" s="33">
        <v>55418.35</v>
      </c>
      <c r="M66" s="33">
        <v>0</v>
      </c>
      <c r="N66" s="33">
        <v>0</v>
      </c>
      <c r="O66" s="36">
        <v>43220</v>
      </c>
      <c r="P66" s="36">
        <v>43217</v>
      </c>
      <c r="Q66" s="36">
        <v>43293</v>
      </c>
      <c r="R66" s="36">
        <v>44057</v>
      </c>
      <c r="S66" s="33">
        <v>746169.02</v>
      </c>
      <c r="T66" s="33">
        <v>634243.65</v>
      </c>
      <c r="U66" s="33">
        <v>55962.68</v>
      </c>
      <c r="V66" s="33">
        <v>0</v>
      </c>
      <c r="W66" s="33">
        <v>55962.69</v>
      </c>
      <c r="X66" s="33">
        <v>0</v>
      </c>
      <c r="Y66" s="42"/>
      <c r="Z66" s="33">
        <f>SUM(AA66:AD66)</f>
        <v>738911.07</v>
      </c>
      <c r="AA66" s="33">
        <v>628074.39</v>
      </c>
      <c r="AB66" s="33">
        <v>55418.33</v>
      </c>
      <c r="AC66" s="33">
        <v>55418.35</v>
      </c>
      <c r="AD66" s="33">
        <v>0</v>
      </c>
      <c r="AE66" s="33">
        <f>I66-AA66</f>
        <v>0</v>
      </c>
      <c r="AF66" s="38"/>
      <c r="AG66" s="51" t="s">
        <v>421</v>
      </c>
      <c r="AH66" s="66" t="s">
        <v>450</v>
      </c>
    </row>
    <row r="67" spans="1:34" s="44" customFormat="1" ht="136.5" hidden="1" customHeight="1" x14ac:dyDescent="0.2">
      <c r="A67" s="26">
        <v>65</v>
      </c>
      <c r="B67" s="95" t="s">
        <v>26</v>
      </c>
      <c r="C67" s="95" t="s">
        <v>25</v>
      </c>
      <c r="D67" s="43" t="s">
        <v>326</v>
      </c>
      <c r="E67" s="26" t="s">
        <v>233</v>
      </c>
      <c r="F67" s="26" t="s">
        <v>496</v>
      </c>
      <c r="G67" s="26" t="s">
        <v>497</v>
      </c>
      <c r="H67" s="27">
        <v>230000</v>
      </c>
      <c r="I67" s="27">
        <v>195500</v>
      </c>
      <c r="J67" s="27">
        <v>17250</v>
      </c>
      <c r="K67" s="27">
        <v>0</v>
      </c>
      <c r="L67" s="27">
        <v>17250</v>
      </c>
      <c r="M67" s="27">
        <v>0</v>
      </c>
      <c r="N67" s="27">
        <v>0</v>
      </c>
      <c r="O67" s="28">
        <v>43465</v>
      </c>
      <c r="P67" s="28">
        <v>43465</v>
      </c>
      <c r="Q67" s="28">
        <v>43545</v>
      </c>
      <c r="R67" s="28"/>
      <c r="S67" s="27">
        <f>SUM(T67:X67)</f>
        <v>287495.45</v>
      </c>
      <c r="T67" s="27">
        <v>195500</v>
      </c>
      <c r="U67" s="27">
        <v>17250</v>
      </c>
      <c r="V67" s="27">
        <v>0</v>
      </c>
      <c r="W67" s="27">
        <v>74745.45</v>
      </c>
      <c r="X67" s="27">
        <v>0</v>
      </c>
      <c r="Y67" s="98"/>
      <c r="Z67" s="98" t="s">
        <v>599</v>
      </c>
      <c r="AA67" s="98" t="s">
        <v>600</v>
      </c>
      <c r="AB67" s="98" t="s">
        <v>601</v>
      </c>
      <c r="AC67" s="27">
        <v>4190.76</v>
      </c>
      <c r="AD67" s="27">
        <v>0</v>
      </c>
      <c r="AE67" s="27">
        <f>I67-T67</f>
        <v>0</v>
      </c>
      <c r="AF67" s="45" t="s">
        <v>396</v>
      </c>
      <c r="AG67" s="26" t="s">
        <v>330</v>
      </c>
      <c r="AH67" s="65"/>
    </row>
    <row r="68" spans="1:34" s="44" customFormat="1" ht="180" hidden="1" customHeight="1" x14ac:dyDescent="0.2">
      <c r="A68" s="26">
        <v>66</v>
      </c>
      <c r="B68" s="26" t="s">
        <v>26</v>
      </c>
      <c r="C68" s="26" t="s">
        <v>25</v>
      </c>
      <c r="D68" s="26" t="s">
        <v>355</v>
      </c>
      <c r="E68" s="26" t="s">
        <v>302</v>
      </c>
      <c r="F68" s="26" t="s">
        <v>496</v>
      </c>
      <c r="G68" s="26" t="s">
        <v>497</v>
      </c>
      <c r="H68" s="27">
        <f>SUBTOTAL(9,I68:N68)</f>
        <v>0</v>
      </c>
      <c r="I68" s="27">
        <v>1873516.79</v>
      </c>
      <c r="J68" s="27">
        <v>165310.29999999999</v>
      </c>
      <c r="K68" s="27">
        <v>0</v>
      </c>
      <c r="L68" s="27">
        <v>1357371.56</v>
      </c>
      <c r="M68" s="27">
        <v>0</v>
      </c>
      <c r="N68" s="27">
        <v>0</v>
      </c>
      <c r="O68" s="28">
        <v>43709</v>
      </c>
      <c r="P68" s="47">
        <v>43709</v>
      </c>
      <c r="Q68" s="28">
        <v>43866</v>
      </c>
      <c r="R68" s="28"/>
      <c r="S68" s="27">
        <f>SUM(T68:X68)</f>
        <v>3396198.65</v>
      </c>
      <c r="T68" s="27">
        <v>1824592.54</v>
      </c>
      <c r="U68" s="27">
        <v>160993.46</v>
      </c>
      <c r="V68" s="27">
        <v>0</v>
      </c>
      <c r="W68" s="27">
        <v>1410612.65</v>
      </c>
      <c r="X68" s="27">
        <v>0</v>
      </c>
      <c r="Y68" s="109"/>
      <c r="Z68" s="98">
        <f>SUM(AA68:AD68)</f>
        <v>300000</v>
      </c>
      <c r="AA68" s="98">
        <v>275675.68</v>
      </c>
      <c r="AB68" s="98">
        <v>24324.32</v>
      </c>
      <c r="AC68" s="27">
        <v>0</v>
      </c>
      <c r="AD68" s="27">
        <v>0</v>
      </c>
      <c r="AE68" s="27">
        <f>I68-T68</f>
        <v>48924.25</v>
      </c>
      <c r="AF68" s="26"/>
      <c r="AG68" s="30"/>
      <c r="AH68" s="65"/>
    </row>
    <row r="69" spans="1:34" s="44" customFormat="1" ht="180" hidden="1" customHeight="1" x14ac:dyDescent="0.2">
      <c r="A69" s="26">
        <v>67</v>
      </c>
      <c r="B69" s="26" t="s">
        <v>26</v>
      </c>
      <c r="C69" s="26" t="s">
        <v>25</v>
      </c>
      <c r="D69" s="43" t="s">
        <v>377</v>
      </c>
      <c r="E69" s="26" t="s">
        <v>353</v>
      </c>
      <c r="F69" s="26" t="s">
        <v>496</v>
      </c>
      <c r="G69" s="26" t="s">
        <v>497</v>
      </c>
      <c r="H69" s="27">
        <v>4673156.82</v>
      </c>
      <c r="I69" s="27">
        <v>2786314</v>
      </c>
      <c r="J69" s="27">
        <v>245851</v>
      </c>
      <c r="K69" s="27">
        <v>0</v>
      </c>
      <c r="L69" s="27">
        <v>1640991.82</v>
      </c>
      <c r="M69" s="27">
        <v>0</v>
      </c>
      <c r="N69" s="27">
        <v>0</v>
      </c>
      <c r="O69" s="28">
        <v>43983</v>
      </c>
      <c r="P69" s="28">
        <v>43983</v>
      </c>
      <c r="Q69" s="28">
        <v>44195</v>
      </c>
      <c r="R69" s="28"/>
      <c r="S69" s="27">
        <f>SUBTOTAL(9,T69:X69)</f>
        <v>0</v>
      </c>
      <c r="T69" s="27">
        <v>2786313.78</v>
      </c>
      <c r="U69" s="27">
        <v>245851.22</v>
      </c>
      <c r="V69" s="27">
        <v>0</v>
      </c>
      <c r="W69" s="27">
        <v>2023614.47</v>
      </c>
      <c r="X69" s="27">
        <v>0</v>
      </c>
      <c r="Y69" s="109"/>
      <c r="Z69" s="98">
        <f>SUBTOTAL(9,AA69:AD69)</f>
        <v>0</v>
      </c>
      <c r="AA69" s="98">
        <v>367567.57</v>
      </c>
      <c r="AB69" s="98">
        <v>32432.43</v>
      </c>
      <c r="AC69" s="27">
        <v>0</v>
      </c>
      <c r="AD69" s="27">
        <v>0</v>
      </c>
      <c r="AE69" s="27"/>
      <c r="AF69" s="26"/>
      <c r="AG69" s="30"/>
      <c r="AH69" s="65"/>
    </row>
    <row r="70" spans="1:34" s="64" customFormat="1" ht="100.5" hidden="1" customHeight="1" x14ac:dyDescent="0.2">
      <c r="A70" s="38">
        <v>68</v>
      </c>
      <c r="B70" s="31" t="s">
        <v>63</v>
      </c>
      <c r="C70" s="31" t="s">
        <v>64</v>
      </c>
      <c r="D70" s="32" t="s">
        <v>121</v>
      </c>
      <c r="E70" s="52" t="s">
        <v>69</v>
      </c>
      <c r="F70" s="52" t="s">
        <v>482</v>
      </c>
      <c r="G70" s="31" t="s">
        <v>483</v>
      </c>
      <c r="H70" s="34">
        <v>199056.09</v>
      </c>
      <c r="I70" s="34">
        <v>161270.51999999999</v>
      </c>
      <c r="J70" s="34">
        <v>0</v>
      </c>
      <c r="K70" s="34">
        <v>0</v>
      </c>
      <c r="L70" s="34">
        <v>37785.57</v>
      </c>
      <c r="M70" s="34">
        <v>0</v>
      </c>
      <c r="N70" s="34">
        <v>0</v>
      </c>
      <c r="O70" s="35">
        <v>42705</v>
      </c>
      <c r="P70" s="35">
        <v>42705</v>
      </c>
      <c r="Q70" s="36">
        <v>42824</v>
      </c>
      <c r="R70" s="36">
        <v>43432</v>
      </c>
      <c r="S70" s="33">
        <v>189730.02</v>
      </c>
      <c r="T70" s="33">
        <v>161270.51</v>
      </c>
      <c r="U70" s="33">
        <v>0</v>
      </c>
      <c r="V70" s="33">
        <v>0</v>
      </c>
      <c r="W70" s="33">
        <v>28459.51</v>
      </c>
      <c r="X70" s="33">
        <v>0</v>
      </c>
      <c r="Y70" s="33"/>
      <c r="Z70" s="33">
        <v>189709.13</v>
      </c>
      <c r="AA70" s="33">
        <v>161252.75</v>
      </c>
      <c r="AB70" s="33">
        <v>0</v>
      </c>
      <c r="AC70" s="33">
        <v>28456.38</v>
      </c>
      <c r="AD70" s="33">
        <v>0</v>
      </c>
      <c r="AE70" s="33">
        <f>I70-AA70</f>
        <v>17.769999999989523</v>
      </c>
      <c r="AF70" s="38"/>
      <c r="AG70" s="39" t="s">
        <v>278</v>
      </c>
      <c r="AH70" s="66" t="s">
        <v>450</v>
      </c>
    </row>
    <row r="71" spans="1:34" s="64" customFormat="1" ht="94.5" hidden="1" customHeight="1" x14ac:dyDescent="0.2">
      <c r="A71" s="38">
        <v>69</v>
      </c>
      <c r="B71" s="31" t="s">
        <v>63</v>
      </c>
      <c r="C71" s="31" t="s">
        <v>64</v>
      </c>
      <c r="D71" s="32" t="s">
        <v>122</v>
      </c>
      <c r="E71" s="31" t="s">
        <v>499</v>
      </c>
      <c r="F71" s="31" t="s">
        <v>496</v>
      </c>
      <c r="G71" s="31" t="s">
        <v>497</v>
      </c>
      <c r="H71" s="34">
        <v>214373.25</v>
      </c>
      <c r="I71" s="34">
        <v>182217.26</v>
      </c>
      <c r="J71" s="34">
        <v>0</v>
      </c>
      <c r="K71" s="34">
        <v>0</v>
      </c>
      <c r="L71" s="34">
        <v>32155.99</v>
      </c>
      <c r="M71" s="34">
        <v>0</v>
      </c>
      <c r="N71" s="34">
        <v>0</v>
      </c>
      <c r="O71" s="35">
        <v>42736</v>
      </c>
      <c r="P71" s="35">
        <v>42731</v>
      </c>
      <c r="Q71" s="36">
        <v>42830</v>
      </c>
      <c r="R71" s="41">
        <v>43720</v>
      </c>
      <c r="S71" s="33">
        <v>214373.24</v>
      </c>
      <c r="T71" s="33">
        <v>182217.25</v>
      </c>
      <c r="U71" s="33">
        <v>0</v>
      </c>
      <c r="V71" s="33">
        <v>0</v>
      </c>
      <c r="W71" s="33">
        <v>32155.99</v>
      </c>
      <c r="X71" s="33">
        <v>0</v>
      </c>
      <c r="Y71" s="33"/>
      <c r="Z71" s="33">
        <v>214365.38</v>
      </c>
      <c r="AA71" s="33">
        <v>182210.57</v>
      </c>
      <c r="AB71" s="33">
        <v>0</v>
      </c>
      <c r="AC71" s="33">
        <v>32154.81</v>
      </c>
      <c r="AD71" s="33">
        <v>0</v>
      </c>
      <c r="AE71" s="33">
        <f>I71-AA71</f>
        <v>6.6900000000023283</v>
      </c>
      <c r="AF71" s="38"/>
      <c r="AG71" s="39" t="s">
        <v>278</v>
      </c>
      <c r="AH71" s="66" t="s">
        <v>450</v>
      </c>
    </row>
    <row r="72" spans="1:34" s="64" customFormat="1" ht="165" hidden="1" customHeight="1" x14ac:dyDescent="0.2">
      <c r="A72" s="38">
        <v>70</v>
      </c>
      <c r="B72" s="31" t="s">
        <v>63</v>
      </c>
      <c r="C72" s="31" t="s">
        <v>64</v>
      </c>
      <c r="D72" s="32" t="s">
        <v>123</v>
      </c>
      <c r="E72" s="31" t="s">
        <v>65</v>
      </c>
      <c r="F72" s="31" t="s">
        <v>492</v>
      </c>
      <c r="G72" s="31" t="s">
        <v>490</v>
      </c>
      <c r="H72" s="34">
        <v>236060</v>
      </c>
      <c r="I72" s="34">
        <v>182725.74</v>
      </c>
      <c r="J72" s="34">
        <v>0</v>
      </c>
      <c r="K72" s="34">
        <v>0</v>
      </c>
      <c r="L72" s="34">
        <v>53334.26</v>
      </c>
      <c r="M72" s="34">
        <v>0</v>
      </c>
      <c r="N72" s="34">
        <v>0</v>
      </c>
      <c r="O72" s="35">
        <v>42735</v>
      </c>
      <c r="P72" s="35">
        <v>42737</v>
      </c>
      <c r="Q72" s="36">
        <v>42849</v>
      </c>
      <c r="R72" s="41">
        <v>44046</v>
      </c>
      <c r="S72" s="33">
        <v>236060</v>
      </c>
      <c r="T72" s="33">
        <v>182725.74</v>
      </c>
      <c r="U72" s="33">
        <v>0</v>
      </c>
      <c r="V72" s="33">
        <v>0</v>
      </c>
      <c r="W72" s="33">
        <v>53334.26</v>
      </c>
      <c r="X72" s="33">
        <v>0</v>
      </c>
      <c r="Y72" s="42"/>
      <c r="Z72" s="33">
        <f>SUM(AA72:AD72)</f>
        <v>236060</v>
      </c>
      <c r="AA72" s="33">
        <v>182725.74</v>
      </c>
      <c r="AB72" s="33">
        <v>0</v>
      </c>
      <c r="AC72" s="33">
        <v>53334.26</v>
      </c>
      <c r="AD72" s="33">
        <v>0</v>
      </c>
      <c r="AE72" s="33">
        <f>I72-AA72</f>
        <v>0</v>
      </c>
      <c r="AF72" s="38"/>
      <c r="AG72" s="38" t="s">
        <v>422</v>
      </c>
      <c r="AH72" s="66" t="s">
        <v>450</v>
      </c>
    </row>
    <row r="73" spans="1:34" s="44" customFormat="1" ht="234" hidden="1" customHeight="1" x14ac:dyDescent="0.2">
      <c r="A73" s="26">
        <v>71</v>
      </c>
      <c r="B73" s="95" t="s">
        <v>63</v>
      </c>
      <c r="C73" s="95" t="s">
        <v>64</v>
      </c>
      <c r="D73" s="96" t="s">
        <v>133</v>
      </c>
      <c r="E73" s="104" t="s">
        <v>472</v>
      </c>
      <c r="F73" s="105" t="s">
        <v>473</v>
      </c>
      <c r="G73" s="95" t="s">
        <v>469</v>
      </c>
      <c r="H73" s="106">
        <v>507272.92</v>
      </c>
      <c r="I73" s="97">
        <v>431181.98</v>
      </c>
      <c r="J73" s="97">
        <v>0</v>
      </c>
      <c r="K73" s="97">
        <v>0</v>
      </c>
      <c r="L73" s="97">
        <v>76090.94</v>
      </c>
      <c r="M73" s="97">
        <v>0</v>
      </c>
      <c r="N73" s="97">
        <v>0</v>
      </c>
      <c r="O73" s="47">
        <v>42795</v>
      </c>
      <c r="P73" s="47">
        <v>42793</v>
      </c>
      <c r="Q73" s="28">
        <v>42879</v>
      </c>
      <c r="R73" s="27"/>
      <c r="S73" s="98" t="s">
        <v>602</v>
      </c>
      <c r="T73" s="27">
        <v>431181.98</v>
      </c>
      <c r="U73" s="27">
        <v>0</v>
      </c>
      <c r="V73" s="27">
        <v>0</v>
      </c>
      <c r="W73" s="98" t="s">
        <v>603</v>
      </c>
      <c r="X73" s="27">
        <v>0</v>
      </c>
      <c r="Y73" s="98"/>
      <c r="Z73" s="27">
        <f>SUM(AA73:AD73)</f>
        <v>769298.2</v>
      </c>
      <c r="AA73" s="27">
        <v>430302.65</v>
      </c>
      <c r="AB73" s="27">
        <v>0</v>
      </c>
      <c r="AC73" s="27">
        <v>338995.55</v>
      </c>
      <c r="AD73" s="27">
        <v>0</v>
      </c>
      <c r="AE73" s="27">
        <f t="shared" ref="AE73:AE78" si="6">I73-T73</f>
        <v>0</v>
      </c>
      <c r="AF73" s="45" t="s">
        <v>361</v>
      </c>
      <c r="AG73" s="26" t="s">
        <v>360</v>
      </c>
      <c r="AH73" s="65"/>
    </row>
    <row r="74" spans="1:34" s="44" customFormat="1" ht="99.75" hidden="1" customHeight="1" x14ac:dyDescent="0.2">
      <c r="A74" s="26">
        <v>72</v>
      </c>
      <c r="B74" s="95" t="s">
        <v>63</v>
      </c>
      <c r="C74" s="95" t="s">
        <v>64</v>
      </c>
      <c r="D74" s="96" t="s">
        <v>134</v>
      </c>
      <c r="E74" s="104" t="s">
        <v>102</v>
      </c>
      <c r="F74" s="104" t="s">
        <v>101</v>
      </c>
      <c r="G74" s="95" t="s">
        <v>462</v>
      </c>
      <c r="H74" s="97">
        <v>460574.87</v>
      </c>
      <c r="I74" s="97">
        <v>391488.63</v>
      </c>
      <c r="J74" s="97">
        <v>69086.240000000005</v>
      </c>
      <c r="K74" s="97">
        <v>0</v>
      </c>
      <c r="L74" s="97">
        <v>0</v>
      </c>
      <c r="M74" s="97">
        <v>0</v>
      </c>
      <c r="N74" s="97">
        <v>0</v>
      </c>
      <c r="O74" s="47">
        <v>42795</v>
      </c>
      <c r="P74" s="47">
        <v>42797</v>
      </c>
      <c r="Q74" s="28">
        <v>42907</v>
      </c>
      <c r="R74" s="27"/>
      <c r="S74" s="27">
        <v>460574.86</v>
      </c>
      <c r="T74" s="27">
        <v>391488.63</v>
      </c>
      <c r="U74" s="27">
        <v>69086.23</v>
      </c>
      <c r="V74" s="27">
        <v>0</v>
      </c>
      <c r="W74" s="27">
        <v>0</v>
      </c>
      <c r="X74" s="27">
        <v>0</v>
      </c>
      <c r="Y74" s="98"/>
      <c r="Z74" s="98" t="s">
        <v>606</v>
      </c>
      <c r="AA74" s="98" t="s">
        <v>604</v>
      </c>
      <c r="AB74" s="98" t="s">
        <v>605</v>
      </c>
      <c r="AC74" s="27">
        <v>0</v>
      </c>
      <c r="AD74" s="27">
        <v>0</v>
      </c>
      <c r="AE74" s="27">
        <f t="shared" si="6"/>
        <v>0</v>
      </c>
      <c r="AF74" s="26"/>
      <c r="AG74" s="26"/>
      <c r="AH74" s="65"/>
    </row>
    <row r="75" spans="1:34" s="44" customFormat="1" ht="114.75" hidden="1" customHeight="1" x14ac:dyDescent="0.2">
      <c r="A75" s="26">
        <v>73</v>
      </c>
      <c r="B75" s="95" t="s">
        <v>20</v>
      </c>
      <c r="C75" s="95" t="s">
        <v>21</v>
      </c>
      <c r="D75" s="96" t="s">
        <v>448</v>
      </c>
      <c r="E75" s="95" t="s">
        <v>23</v>
      </c>
      <c r="F75" s="95" t="s">
        <v>482</v>
      </c>
      <c r="G75" s="95" t="s">
        <v>483</v>
      </c>
      <c r="H75" s="97">
        <v>302951</v>
      </c>
      <c r="I75" s="97">
        <v>248568</v>
      </c>
      <c r="J75" s="97">
        <v>0</v>
      </c>
      <c r="K75" s="97">
        <v>0</v>
      </c>
      <c r="L75" s="97">
        <v>54383</v>
      </c>
      <c r="M75" s="97">
        <v>0</v>
      </c>
      <c r="N75" s="97">
        <v>0</v>
      </c>
      <c r="O75" s="47">
        <v>42521</v>
      </c>
      <c r="P75" s="47">
        <v>42563</v>
      </c>
      <c r="Q75" s="28">
        <v>42615</v>
      </c>
      <c r="R75" s="29"/>
      <c r="S75" s="27">
        <v>302951</v>
      </c>
      <c r="T75" s="27">
        <v>248568</v>
      </c>
      <c r="U75" s="27">
        <v>0</v>
      </c>
      <c r="V75" s="27">
        <v>0</v>
      </c>
      <c r="W75" s="27">
        <v>54383</v>
      </c>
      <c r="X75" s="27">
        <v>0</v>
      </c>
      <c r="Y75" s="27"/>
      <c r="Z75" s="27">
        <f>SUM(AA75:AD75)</f>
        <v>289070.40000000002</v>
      </c>
      <c r="AA75" s="27">
        <v>237179.12</v>
      </c>
      <c r="AB75" s="27">
        <v>0</v>
      </c>
      <c r="AC75" s="27">
        <v>51891.28</v>
      </c>
      <c r="AD75" s="27">
        <v>0</v>
      </c>
      <c r="AE75" s="27">
        <f t="shared" si="6"/>
        <v>0</v>
      </c>
      <c r="AF75" s="26"/>
      <c r="AG75" s="26"/>
      <c r="AH75" s="65"/>
    </row>
    <row r="76" spans="1:34" s="44" customFormat="1" ht="98.25" hidden="1" customHeight="1" x14ac:dyDescent="0.2">
      <c r="A76" s="26">
        <v>74</v>
      </c>
      <c r="B76" s="95" t="s">
        <v>20</v>
      </c>
      <c r="C76" s="95" t="s">
        <v>21</v>
      </c>
      <c r="D76" s="96" t="s">
        <v>451</v>
      </c>
      <c r="E76" s="95" t="s">
        <v>500</v>
      </c>
      <c r="F76" s="95" t="s">
        <v>496</v>
      </c>
      <c r="G76" s="95" t="s">
        <v>497</v>
      </c>
      <c r="H76" s="27">
        <v>400741.9</v>
      </c>
      <c r="I76" s="27">
        <v>340630</v>
      </c>
      <c r="J76" s="27">
        <v>0</v>
      </c>
      <c r="K76" s="27">
        <v>0</v>
      </c>
      <c r="L76" s="27">
        <v>60111.9</v>
      </c>
      <c r="M76" s="27">
        <v>0</v>
      </c>
      <c r="N76" s="27">
        <v>0</v>
      </c>
      <c r="O76" s="28">
        <v>42522</v>
      </c>
      <c r="P76" s="28">
        <v>42558</v>
      </c>
      <c r="Q76" s="28">
        <v>42636</v>
      </c>
      <c r="R76" s="29"/>
      <c r="S76" s="27">
        <v>400741.9</v>
      </c>
      <c r="T76" s="27">
        <v>340630</v>
      </c>
      <c r="U76" s="27">
        <v>0</v>
      </c>
      <c r="V76" s="27">
        <v>0</v>
      </c>
      <c r="W76" s="27">
        <v>60111.9</v>
      </c>
      <c r="X76" s="27">
        <v>0</v>
      </c>
      <c r="Y76" s="109"/>
      <c r="Z76" s="27">
        <v>384081.41</v>
      </c>
      <c r="AA76" s="27">
        <v>340630</v>
      </c>
      <c r="AB76" s="27">
        <v>0</v>
      </c>
      <c r="AC76" s="27">
        <v>43451.41</v>
      </c>
      <c r="AD76" s="27">
        <v>0</v>
      </c>
      <c r="AE76" s="27">
        <f t="shared" si="6"/>
        <v>0</v>
      </c>
      <c r="AF76" s="26"/>
      <c r="AG76" s="26"/>
      <c r="AH76" s="65"/>
    </row>
    <row r="77" spans="1:34" s="44" customFormat="1" ht="171" customHeight="1" x14ac:dyDescent="0.2">
      <c r="A77" s="117">
        <v>75</v>
      </c>
      <c r="B77" s="118" t="s">
        <v>20</v>
      </c>
      <c r="C77" s="95" t="s">
        <v>21</v>
      </c>
      <c r="D77" s="119" t="s">
        <v>452</v>
      </c>
      <c r="E77" s="118" t="s">
        <v>509</v>
      </c>
      <c r="F77" s="118" t="s">
        <v>506</v>
      </c>
      <c r="G77" s="118" t="s">
        <v>507</v>
      </c>
      <c r="H77" s="120">
        <v>350182.66</v>
      </c>
      <c r="I77" s="120">
        <v>297655.26</v>
      </c>
      <c r="J77" s="120">
        <v>0</v>
      </c>
      <c r="K77" s="120">
        <v>0</v>
      </c>
      <c r="L77" s="120">
        <v>52527.4</v>
      </c>
      <c r="M77" s="120">
        <v>0</v>
      </c>
      <c r="N77" s="120">
        <v>0</v>
      </c>
      <c r="O77" s="123">
        <v>42522</v>
      </c>
      <c r="P77" s="123">
        <v>42556</v>
      </c>
      <c r="Q77" s="123">
        <v>42607</v>
      </c>
      <c r="R77" s="124"/>
      <c r="S77" s="120">
        <v>350182.66</v>
      </c>
      <c r="T77" s="120">
        <v>297655.26</v>
      </c>
      <c r="U77" s="120">
        <v>0</v>
      </c>
      <c r="V77" s="120">
        <v>0</v>
      </c>
      <c r="W77" s="120">
        <v>52527.4</v>
      </c>
      <c r="X77" s="120">
        <v>0</v>
      </c>
      <c r="Y77" s="109"/>
      <c r="Z77" s="120">
        <f t="shared" ref="Z77:Z79" si="7">SUM(AA77:AD77)</f>
        <v>159050.21999999997</v>
      </c>
      <c r="AA77" s="120">
        <v>137367.79999999999</v>
      </c>
      <c r="AB77" s="120">
        <v>0</v>
      </c>
      <c r="AC77" s="120">
        <v>21682.42</v>
      </c>
      <c r="AD77" s="120">
        <v>0</v>
      </c>
      <c r="AE77" s="120">
        <f t="shared" si="6"/>
        <v>0</v>
      </c>
      <c r="AF77" s="125" t="s">
        <v>423</v>
      </c>
      <c r="AG77" s="117"/>
      <c r="AH77" s="127"/>
    </row>
    <row r="78" spans="1:34" s="44" customFormat="1" ht="240.75" hidden="1" customHeight="1" x14ac:dyDescent="0.2">
      <c r="A78" s="26">
        <v>76</v>
      </c>
      <c r="B78" s="95" t="s">
        <v>20</v>
      </c>
      <c r="C78" s="95" t="s">
        <v>21</v>
      </c>
      <c r="D78" s="96" t="s">
        <v>453</v>
      </c>
      <c r="E78" s="95" t="s">
        <v>493</v>
      </c>
      <c r="F78" s="95" t="s">
        <v>489</v>
      </c>
      <c r="G78" s="95" t="s">
        <v>490</v>
      </c>
      <c r="H78" s="27">
        <v>328536</v>
      </c>
      <c r="I78" s="27">
        <v>279256</v>
      </c>
      <c r="J78" s="27">
        <v>0</v>
      </c>
      <c r="K78" s="27">
        <v>0</v>
      </c>
      <c r="L78" s="27">
        <v>49280</v>
      </c>
      <c r="M78" s="27">
        <v>0</v>
      </c>
      <c r="N78" s="27">
        <v>0</v>
      </c>
      <c r="O78" s="28">
        <v>42522</v>
      </c>
      <c r="P78" s="28">
        <v>42558</v>
      </c>
      <c r="Q78" s="28">
        <v>42605</v>
      </c>
      <c r="R78" s="29"/>
      <c r="S78" s="27">
        <f>SUM(T78:X78)</f>
        <v>328536</v>
      </c>
      <c r="T78" s="27">
        <v>279255.58</v>
      </c>
      <c r="U78" s="27">
        <v>0</v>
      </c>
      <c r="V78" s="27">
        <v>0</v>
      </c>
      <c r="W78" s="27">
        <v>49280.42</v>
      </c>
      <c r="X78" s="27">
        <v>0</v>
      </c>
      <c r="Y78" s="109"/>
      <c r="Z78" s="98" t="s">
        <v>608</v>
      </c>
      <c r="AA78" s="98" t="s">
        <v>607</v>
      </c>
      <c r="AB78" s="27">
        <v>0</v>
      </c>
      <c r="AC78" s="27">
        <v>47758.27</v>
      </c>
      <c r="AD78" s="27">
        <v>0</v>
      </c>
      <c r="AE78" s="27">
        <f t="shared" si="6"/>
        <v>0.41999999998370185</v>
      </c>
      <c r="AF78" s="45" t="s">
        <v>424</v>
      </c>
      <c r="AG78" s="26"/>
      <c r="AH78" s="65"/>
    </row>
    <row r="79" spans="1:34" s="64" customFormat="1" ht="96.75" hidden="1" customHeight="1" x14ac:dyDescent="0.2">
      <c r="A79" s="38">
        <v>77</v>
      </c>
      <c r="B79" s="38" t="s">
        <v>20</v>
      </c>
      <c r="C79" s="38" t="s">
        <v>21</v>
      </c>
      <c r="D79" s="40" t="s">
        <v>204</v>
      </c>
      <c r="E79" s="33" t="s">
        <v>474</v>
      </c>
      <c r="F79" s="38" t="s">
        <v>468</v>
      </c>
      <c r="G79" s="38" t="s">
        <v>469</v>
      </c>
      <c r="H79" s="33">
        <v>490998.82</v>
      </c>
      <c r="I79" s="33">
        <v>417348.99</v>
      </c>
      <c r="J79" s="33">
        <v>0</v>
      </c>
      <c r="K79" s="33">
        <v>0</v>
      </c>
      <c r="L79" s="33">
        <v>73649.83</v>
      </c>
      <c r="M79" s="33">
        <v>0</v>
      </c>
      <c r="N79" s="33">
        <v>0</v>
      </c>
      <c r="O79" s="36">
        <v>42522</v>
      </c>
      <c r="P79" s="36">
        <v>42551</v>
      </c>
      <c r="Q79" s="36">
        <v>42635</v>
      </c>
      <c r="R79" s="41">
        <v>44042</v>
      </c>
      <c r="S79" s="33">
        <v>490998.82</v>
      </c>
      <c r="T79" s="33">
        <v>417348.99</v>
      </c>
      <c r="U79" s="33">
        <v>0</v>
      </c>
      <c r="V79" s="33">
        <v>0</v>
      </c>
      <c r="W79" s="33">
        <v>73649.83</v>
      </c>
      <c r="X79" s="33">
        <v>0</v>
      </c>
      <c r="Y79" s="42"/>
      <c r="Z79" s="33">
        <f t="shared" si="7"/>
        <v>488713.46</v>
      </c>
      <c r="AA79" s="33">
        <v>415406.44</v>
      </c>
      <c r="AB79" s="33">
        <v>0</v>
      </c>
      <c r="AC79" s="33">
        <v>73307.02</v>
      </c>
      <c r="AD79" s="33">
        <v>0</v>
      </c>
      <c r="AE79" s="33">
        <f>I79-AA79</f>
        <v>1942.5499999999884</v>
      </c>
      <c r="AF79" s="38"/>
      <c r="AG79" s="51" t="s">
        <v>421</v>
      </c>
      <c r="AH79" s="66" t="s">
        <v>450</v>
      </c>
    </row>
    <row r="80" spans="1:34" s="44" customFormat="1" ht="209.25" hidden="1" customHeight="1" x14ac:dyDescent="0.2">
      <c r="A80" s="26">
        <v>78</v>
      </c>
      <c r="B80" s="26" t="s">
        <v>20</v>
      </c>
      <c r="C80" s="26" t="s">
        <v>21</v>
      </c>
      <c r="D80" s="43" t="s">
        <v>449</v>
      </c>
      <c r="E80" s="27" t="s">
        <v>161</v>
      </c>
      <c r="F80" s="26" t="s">
        <v>461</v>
      </c>
      <c r="G80" s="26" t="s">
        <v>462</v>
      </c>
      <c r="H80" s="27">
        <v>2121656.2200000002</v>
      </c>
      <c r="I80" s="27">
        <v>1773734</v>
      </c>
      <c r="J80" s="27">
        <v>0</v>
      </c>
      <c r="K80" s="27">
        <v>0</v>
      </c>
      <c r="L80" s="27">
        <v>347922.22</v>
      </c>
      <c r="M80" s="27">
        <v>0</v>
      </c>
      <c r="N80" s="27">
        <v>0</v>
      </c>
      <c r="O80" s="28">
        <v>42944</v>
      </c>
      <c r="P80" s="28">
        <v>42944</v>
      </c>
      <c r="Q80" s="28">
        <v>43313</v>
      </c>
      <c r="R80" s="29"/>
      <c r="S80" s="27">
        <f>SUM(T80:X80)</f>
        <v>2846897.6</v>
      </c>
      <c r="T80" s="27">
        <v>1773734</v>
      </c>
      <c r="U80" s="27">
        <v>0</v>
      </c>
      <c r="V80" s="27">
        <v>0</v>
      </c>
      <c r="W80" s="27">
        <v>1073163.6000000001</v>
      </c>
      <c r="X80" s="27">
        <v>0</v>
      </c>
      <c r="Y80" s="98"/>
      <c r="Z80" s="98" t="s">
        <v>610</v>
      </c>
      <c r="AA80" s="98" t="s">
        <v>609</v>
      </c>
      <c r="AB80" s="27">
        <v>0</v>
      </c>
      <c r="AC80" s="27">
        <v>277051.5</v>
      </c>
      <c r="AD80" s="27">
        <v>0</v>
      </c>
      <c r="AE80" s="27">
        <f>I80-T80</f>
        <v>0</v>
      </c>
      <c r="AF80" s="45" t="s">
        <v>425</v>
      </c>
      <c r="AG80" s="26"/>
      <c r="AH80" s="65"/>
    </row>
    <row r="81" spans="1:34" s="44" customFormat="1" ht="96.75" hidden="1" customHeight="1" x14ac:dyDescent="0.2">
      <c r="A81" s="26">
        <v>79</v>
      </c>
      <c r="B81" s="26" t="s">
        <v>253</v>
      </c>
      <c r="C81" s="26" t="s">
        <v>254</v>
      </c>
      <c r="D81" s="43" t="s">
        <v>297</v>
      </c>
      <c r="E81" s="27" t="s">
        <v>255</v>
      </c>
      <c r="F81" s="26" t="s">
        <v>464</v>
      </c>
      <c r="G81" s="26" t="s">
        <v>462</v>
      </c>
      <c r="H81" s="27">
        <v>391000</v>
      </c>
      <c r="I81" s="27">
        <v>332350</v>
      </c>
      <c r="J81" s="27">
        <v>29325</v>
      </c>
      <c r="K81" s="27">
        <v>0</v>
      </c>
      <c r="L81" s="27">
        <v>29325</v>
      </c>
      <c r="M81" s="27">
        <v>0</v>
      </c>
      <c r="N81" s="27">
        <v>0</v>
      </c>
      <c r="O81" s="28">
        <v>43360</v>
      </c>
      <c r="P81" s="28">
        <v>43360</v>
      </c>
      <c r="Q81" s="28">
        <v>43516</v>
      </c>
      <c r="R81" s="29"/>
      <c r="S81" s="27">
        <v>391000</v>
      </c>
      <c r="T81" s="27">
        <v>332350</v>
      </c>
      <c r="U81" s="27">
        <v>29325</v>
      </c>
      <c r="V81" s="27">
        <v>0</v>
      </c>
      <c r="W81" s="27">
        <v>29325</v>
      </c>
      <c r="X81" s="27">
        <v>0</v>
      </c>
      <c r="Y81" s="109"/>
      <c r="Z81" s="98" t="s">
        <v>613</v>
      </c>
      <c r="AA81" s="98" t="s">
        <v>611</v>
      </c>
      <c r="AB81" s="98" t="s">
        <v>612</v>
      </c>
      <c r="AC81" s="27">
        <v>15192</v>
      </c>
      <c r="AD81" s="27">
        <v>0</v>
      </c>
      <c r="AE81" s="27">
        <f>I81-T81</f>
        <v>0</v>
      </c>
      <c r="AF81" s="30"/>
      <c r="AG81" s="26"/>
      <c r="AH81" s="65"/>
    </row>
    <row r="82" spans="1:34" s="64" customFormat="1" ht="102" hidden="1" x14ac:dyDescent="0.2">
      <c r="A82" s="38">
        <v>80</v>
      </c>
      <c r="B82" s="38" t="s">
        <v>253</v>
      </c>
      <c r="C82" s="38" t="s">
        <v>254</v>
      </c>
      <c r="D82" s="40" t="s">
        <v>298</v>
      </c>
      <c r="E82" s="33" t="s">
        <v>257</v>
      </c>
      <c r="F82" s="38" t="s">
        <v>258</v>
      </c>
      <c r="G82" s="38" t="s">
        <v>469</v>
      </c>
      <c r="H82" s="33">
        <f>SUM(I82:N82)</f>
        <v>37909.15</v>
      </c>
      <c r="I82" s="33">
        <v>32222.79</v>
      </c>
      <c r="J82" s="33">
        <v>2843.15</v>
      </c>
      <c r="K82" s="33">
        <v>0</v>
      </c>
      <c r="L82" s="33">
        <v>2843.21</v>
      </c>
      <c r="M82" s="33">
        <v>0</v>
      </c>
      <c r="N82" s="33">
        <v>0</v>
      </c>
      <c r="O82" s="36">
        <v>43371</v>
      </c>
      <c r="P82" s="36">
        <v>43368</v>
      </c>
      <c r="Q82" s="36">
        <v>43521</v>
      </c>
      <c r="R82" s="41">
        <v>44090</v>
      </c>
      <c r="S82" s="33">
        <v>41876.480000000003</v>
      </c>
      <c r="T82" s="33">
        <v>35595</v>
      </c>
      <c r="U82" s="33">
        <v>3140.72</v>
      </c>
      <c r="V82" s="33">
        <v>0</v>
      </c>
      <c r="W82" s="33">
        <v>3140.76</v>
      </c>
      <c r="X82" s="33">
        <v>0</v>
      </c>
      <c r="Y82" s="33"/>
      <c r="Z82" s="33">
        <v>37909.15</v>
      </c>
      <c r="AA82" s="33">
        <v>32222.79</v>
      </c>
      <c r="AB82" s="33">
        <v>2843.15</v>
      </c>
      <c r="AC82" s="33">
        <v>2843.21</v>
      </c>
      <c r="AD82" s="33">
        <v>0</v>
      </c>
      <c r="AE82" s="33">
        <f>I82-AA82</f>
        <v>0</v>
      </c>
      <c r="AF82" s="61" t="s">
        <v>397</v>
      </c>
      <c r="AG82" s="38" t="s">
        <v>422</v>
      </c>
      <c r="AH82" s="66" t="s">
        <v>450</v>
      </c>
    </row>
    <row r="83" spans="1:34" s="64" customFormat="1" ht="96.75" hidden="1" customHeight="1" x14ac:dyDescent="0.2">
      <c r="A83" s="38">
        <v>81</v>
      </c>
      <c r="B83" s="38" t="s">
        <v>253</v>
      </c>
      <c r="C83" s="38" t="s">
        <v>254</v>
      </c>
      <c r="D83" s="40" t="s">
        <v>299</v>
      </c>
      <c r="E83" s="33" t="s">
        <v>262</v>
      </c>
      <c r="F83" s="38" t="s">
        <v>263</v>
      </c>
      <c r="G83" s="38" t="s">
        <v>507</v>
      </c>
      <c r="H83" s="33">
        <v>5313.25</v>
      </c>
      <c r="I83" s="33">
        <v>4516.26</v>
      </c>
      <c r="J83" s="33">
        <v>398.44</v>
      </c>
      <c r="K83" s="33">
        <v>0</v>
      </c>
      <c r="L83" s="33">
        <v>398.55</v>
      </c>
      <c r="M83" s="33">
        <v>0</v>
      </c>
      <c r="N83" s="33">
        <v>0</v>
      </c>
      <c r="O83" s="36">
        <v>43373</v>
      </c>
      <c r="P83" s="36">
        <v>43369</v>
      </c>
      <c r="Q83" s="36">
        <v>43507</v>
      </c>
      <c r="R83" s="41">
        <v>43782</v>
      </c>
      <c r="S83" s="33">
        <v>5405.47</v>
      </c>
      <c r="T83" s="33">
        <v>4594.6499999999996</v>
      </c>
      <c r="U83" s="33">
        <v>405.35</v>
      </c>
      <c r="V83" s="33">
        <v>0</v>
      </c>
      <c r="W83" s="33">
        <v>405.47</v>
      </c>
      <c r="X83" s="33">
        <v>0</v>
      </c>
      <c r="Y83" s="33"/>
      <c r="Z83" s="33">
        <v>5313.25</v>
      </c>
      <c r="AA83" s="33">
        <v>4516.26</v>
      </c>
      <c r="AB83" s="33">
        <v>398.44</v>
      </c>
      <c r="AC83" s="33">
        <v>398.55</v>
      </c>
      <c r="AD83" s="33">
        <v>0</v>
      </c>
      <c r="AE83" s="33">
        <f>I83-AA83</f>
        <v>0</v>
      </c>
      <c r="AF83" s="61" t="s">
        <v>339</v>
      </c>
      <c r="AG83" s="38" t="s">
        <v>422</v>
      </c>
      <c r="AH83" s="66" t="s">
        <v>450</v>
      </c>
    </row>
    <row r="84" spans="1:34" s="44" customFormat="1" ht="102" hidden="1" x14ac:dyDescent="0.2">
      <c r="A84" s="26">
        <v>82</v>
      </c>
      <c r="B84" s="26" t="s">
        <v>253</v>
      </c>
      <c r="C84" s="26" t="s">
        <v>254</v>
      </c>
      <c r="D84" s="43" t="s">
        <v>300</v>
      </c>
      <c r="E84" s="27" t="s">
        <v>260</v>
      </c>
      <c r="F84" s="26" t="s">
        <v>261</v>
      </c>
      <c r="G84" s="26" t="s">
        <v>490</v>
      </c>
      <c r="H84" s="27">
        <v>264614</v>
      </c>
      <c r="I84" s="27">
        <v>224921.9</v>
      </c>
      <c r="J84" s="27">
        <v>19789.099999999999</v>
      </c>
      <c r="K84" s="27">
        <v>0</v>
      </c>
      <c r="L84" s="27">
        <v>19903</v>
      </c>
      <c r="M84" s="27">
        <v>0</v>
      </c>
      <c r="N84" s="27">
        <v>0</v>
      </c>
      <c r="O84" s="28">
        <v>43373</v>
      </c>
      <c r="P84" s="28">
        <v>43374</v>
      </c>
      <c r="Q84" s="28">
        <v>43531</v>
      </c>
      <c r="R84" s="29"/>
      <c r="S84" s="27">
        <v>264614</v>
      </c>
      <c r="T84" s="27">
        <v>224921.9</v>
      </c>
      <c r="U84" s="27">
        <v>19789.099999999999</v>
      </c>
      <c r="V84" s="27">
        <v>0</v>
      </c>
      <c r="W84" s="27">
        <v>19903</v>
      </c>
      <c r="X84" s="27">
        <v>0</v>
      </c>
      <c r="Y84" s="98"/>
      <c r="Z84" s="27">
        <f>SUM(AA84:AD84)</f>
        <v>261684.84999999998</v>
      </c>
      <c r="AA84" s="27">
        <v>224713.5</v>
      </c>
      <c r="AB84" s="27">
        <v>19770.77</v>
      </c>
      <c r="AC84" s="27">
        <v>17200.580000000002</v>
      </c>
      <c r="AD84" s="27">
        <v>0</v>
      </c>
      <c r="AE84" s="27">
        <f>I84-T84</f>
        <v>0</v>
      </c>
      <c r="AF84" s="45" t="s">
        <v>340</v>
      </c>
      <c r="AG84" s="26"/>
      <c r="AH84" s="65"/>
    </row>
    <row r="85" spans="1:34" s="44" customFormat="1" ht="317.25" hidden="1" customHeight="1" x14ac:dyDescent="0.2">
      <c r="A85" s="26">
        <v>83</v>
      </c>
      <c r="B85" s="26" t="s">
        <v>253</v>
      </c>
      <c r="C85" s="26" t="s">
        <v>254</v>
      </c>
      <c r="D85" s="43" t="s">
        <v>301</v>
      </c>
      <c r="E85" s="27" t="s">
        <v>465</v>
      </c>
      <c r="F85" s="26" t="s">
        <v>259</v>
      </c>
      <c r="G85" s="26" t="s">
        <v>462</v>
      </c>
      <c r="H85" s="27">
        <f>SUM(I85:N85)</f>
        <v>114155.42</v>
      </c>
      <c r="I85" s="27">
        <v>97032.1</v>
      </c>
      <c r="J85" s="27">
        <v>8561.65</v>
      </c>
      <c r="K85" s="27">
        <v>0</v>
      </c>
      <c r="L85" s="27">
        <v>0</v>
      </c>
      <c r="M85" s="27">
        <v>0</v>
      </c>
      <c r="N85" s="27">
        <v>8561.67</v>
      </c>
      <c r="O85" s="28">
        <v>43373</v>
      </c>
      <c r="P85" s="28">
        <v>43376</v>
      </c>
      <c r="Q85" s="28">
        <v>43525</v>
      </c>
      <c r="R85" s="29"/>
      <c r="S85" s="98" t="s">
        <v>614</v>
      </c>
      <c r="T85" s="98" t="s">
        <v>615</v>
      </c>
      <c r="U85" s="98" t="s">
        <v>616</v>
      </c>
      <c r="V85" s="27">
        <v>0</v>
      </c>
      <c r="W85" s="27">
        <v>0</v>
      </c>
      <c r="X85" s="98" t="s">
        <v>617</v>
      </c>
      <c r="Y85" s="98"/>
      <c r="Z85" s="27">
        <f>SUM(AA85:AD85)</f>
        <v>96177.12999999999</v>
      </c>
      <c r="AA85" s="27">
        <v>81750.559999999998</v>
      </c>
      <c r="AB85" s="27">
        <v>7213.28</v>
      </c>
      <c r="AC85" s="27">
        <v>0</v>
      </c>
      <c r="AD85" s="27">
        <v>7213.29</v>
      </c>
      <c r="AE85" s="27" t="e">
        <f>I85-T85</f>
        <v>#VALUE!</v>
      </c>
      <c r="AF85" s="107" t="s">
        <v>426</v>
      </c>
      <c r="AG85" s="26"/>
      <c r="AH85" s="65"/>
    </row>
    <row r="86" spans="1:34" s="44" customFormat="1" ht="96.75" hidden="1" customHeight="1" x14ac:dyDescent="0.2">
      <c r="A86" s="26">
        <v>84</v>
      </c>
      <c r="B86" s="26" t="s">
        <v>253</v>
      </c>
      <c r="C86" s="26" t="s">
        <v>254</v>
      </c>
      <c r="D86" s="43" t="s">
        <v>305</v>
      </c>
      <c r="E86" s="27" t="s">
        <v>501</v>
      </c>
      <c r="F86" s="26" t="s">
        <v>502</v>
      </c>
      <c r="G86" s="26" t="s">
        <v>497</v>
      </c>
      <c r="H86" s="27">
        <v>229210.81</v>
      </c>
      <c r="I86" s="27">
        <v>194829.18</v>
      </c>
      <c r="J86" s="27">
        <v>17190.810000000001</v>
      </c>
      <c r="K86" s="27">
        <v>0</v>
      </c>
      <c r="L86" s="27">
        <v>17190.82</v>
      </c>
      <c r="M86" s="27">
        <v>0</v>
      </c>
      <c r="N86" s="27">
        <v>0</v>
      </c>
      <c r="O86" s="28">
        <v>43371</v>
      </c>
      <c r="P86" s="28">
        <v>43377</v>
      </c>
      <c r="Q86" s="28">
        <v>43496</v>
      </c>
      <c r="R86" s="29"/>
      <c r="S86" s="27">
        <f>SUM(T86:X86)</f>
        <v>232787.28999999998</v>
      </c>
      <c r="T86" s="27">
        <v>194829.18</v>
      </c>
      <c r="U86" s="27">
        <v>17190.810000000001</v>
      </c>
      <c r="V86" s="27">
        <v>0</v>
      </c>
      <c r="W86" s="27">
        <v>20767.3</v>
      </c>
      <c r="X86" s="27">
        <v>0</v>
      </c>
      <c r="Y86" s="98"/>
      <c r="Z86" s="98" t="s">
        <v>618</v>
      </c>
      <c r="AA86" s="98" t="s">
        <v>619</v>
      </c>
      <c r="AB86" s="98" t="s">
        <v>620</v>
      </c>
      <c r="AC86" s="98" t="s">
        <v>621</v>
      </c>
      <c r="AD86" s="27">
        <v>0</v>
      </c>
      <c r="AE86" s="27">
        <f>I86-T86</f>
        <v>0</v>
      </c>
      <c r="AF86" s="45" t="s">
        <v>398</v>
      </c>
      <c r="AG86" s="26"/>
      <c r="AH86" s="65"/>
    </row>
    <row r="87" spans="1:34" s="44" customFormat="1" ht="167.25" hidden="1" customHeight="1" x14ac:dyDescent="0.2">
      <c r="A87" s="26">
        <v>85</v>
      </c>
      <c r="B87" s="26" t="s">
        <v>253</v>
      </c>
      <c r="C87" s="26" t="s">
        <v>254</v>
      </c>
      <c r="D87" s="43" t="s">
        <v>306</v>
      </c>
      <c r="E87" s="27" t="s">
        <v>486</v>
      </c>
      <c r="F87" s="26" t="s">
        <v>482</v>
      </c>
      <c r="G87" s="26" t="s">
        <v>483</v>
      </c>
      <c r="H87" s="27">
        <v>198075.68</v>
      </c>
      <c r="I87" s="27">
        <v>168364.32</v>
      </c>
      <c r="J87" s="27">
        <v>14855.67</v>
      </c>
      <c r="K87" s="27">
        <v>0</v>
      </c>
      <c r="L87" s="27">
        <v>14855.69</v>
      </c>
      <c r="M87" s="27">
        <v>0</v>
      </c>
      <c r="N87" s="27">
        <v>0</v>
      </c>
      <c r="O87" s="28">
        <v>43466</v>
      </c>
      <c r="P87" s="28">
        <v>43390</v>
      </c>
      <c r="Q87" s="28">
        <v>43497</v>
      </c>
      <c r="R87" s="29"/>
      <c r="S87" s="27">
        <v>193645.03</v>
      </c>
      <c r="T87" s="27">
        <v>164598.28</v>
      </c>
      <c r="U87" s="27">
        <v>14523.37</v>
      </c>
      <c r="V87" s="103">
        <v>0</v>
      </c>
      <c r="W87" s="27">
        <v>14523.38</v>
      </c>
      <c r="X87" s="27">
        <v>0</v>
      </c>
      <c r="Y87" s="27"/>
      <c r="Z87" s="98" t="s">
        <v>624</v>
      </c>
      <c r="AA87" s="98" t="s">
        <v>622</v>
      </c>
      <c r="AB87" s="98" t="s">
        <v>623</v>
      </c>
      <c r="AC87" s="27">
        <v>8649.36</v>
      </c>
      <c r="AD87" s="27">
        <v>0</v>
      </c>
      <c r="AE87" s="27">
        <f>I87-T87</f>
        <v>3766.0400000000081</v>
      </c>
      <c r="AF87" s="45" t="s">
        <v>427</v>
      </c>
      <c r="AG87" s="26"/>
      <c r="AH87" s="65"/>
    </row>
    <row r="88" spans="1:34" s="64" customFormat="1" ht="141.75" hidden="1" customHeight="1" x14ac:dyDescent="0.2">
      <c r="A88" s="38">
        <v>86</v>
      </c>
      <c r="B88" s="38" t="s">
        <v>253</v>
      </c>
      <c r="C88" s="38" t="s">
        <v>254</v>
      </c>
      <c r="D88" s="40" t="s">
        <v>307</v>
      </c>
      <c r="E88" s="33" t="s">
        <v>270</v>
      </c>
      <c r="F88" s="38" t="s">
        <v>271</v>
      </c>
      <c r="G88" s="38" t="s">
        <v>507</v>
      </c>
      <c r="H88" s="33">
        <v>269441.15999999997</v>
      </c>
      <c r="I88" s="33">
        <v>229024.99</v>
      </c>
      <c r="J88" s="33">
        <v>20208.080000000002</v>
      </c>
      <c r="K88" s="33">
        <v>0</v>
      </c>
      <c r="L88" s="33">
        <v>20208.09</v>
      </c>
      <c r="M88" s="33">
        <v>0</v>
      </c>
      <c r="N88" s="33">
        <v>0</v>
      </c>
      <c r="O88" s="36">
        <v>43404</v>
      </c>
      <c r="P88" s="36">
        <v>43402</v>
      </c>
      <c r="Q88" s="36">
        <v>43515</v>
      </c>
      <c r="R88" s="41">
        <v>44165</v>
      </c>
      <c r="S88" s="33">
        <v>269441.15999999997</v>
      </c>
      <c r="T88" s="33">
        <v>229024.99</v>
      </c>
      <c r="U88" s="33">
        <v>20208.080000000002</v>
      </c>
      <c r="V88" s="33">
        <v>0</v>
      </c>
      <c r="W88" s="33">
        <v>20208.09</v>
      </c>
      <c r="X88" s="33">
        <v>0</v>
      </c>
      <c r="Y88" s="33"/>
      <c r="Z88" s="33">
        <f>SUM(AA88:AD88)</f>
        <v>269441.16000000003</v>
      </c>
      <c r="AA88" s="33">
        <v>229024.99</v>
      </c>
      <c r="AB88" s="33">
        <v>20208.080000000002</v>
      </c>
      <c r="AC88" s="33">
        <v>20208.09</v>
      </c>
      <c r="AD88" s="33">
        <v>0</v>
      </c>
      <c r="AE88" s="33">
        <f>I88-AA88</f>
        <v>0</v>
      </c>
      <c r="AF88" s="61" t="s">
        <v>342</v>
      </c>
      <c r="AG88" s="39" t="s">
        <v>357</v>
      </c>
      <c r="AH88" s="66" t="s">
        <v>450</v>
      </c>
    </row>
    <row r="89" spans="1:34" s="64" customFormat="1" ht="112.5" hidden="1" customHeight="1" x14ac:dyDescent="0.2">
      <c r="A89" s="38">
        <v>87</v>
      </c>
      <c r="B89" s="38" t="s">
        <v>253</v>
      </c>
      <c r="C89" s="38" t="s">
        <v>254</v>
      </c>
      <c r="D89" s="40" t="s">
        <v>308</v>
      </c>
      <c r="E89" s="54" t="s">
        <v>267</v>
      </c>
      <c r="F89" s="33" t="s">
        <v>266</v>
      </c>
      <c r="G89" s="38" t="s">
        <v>497</v>
      </c>
      <c r="H89" s="33">
        <v>73219.45</v>
      </c>
      <c r="I89" s="33">
        <v>62236.53</v>
      </c>
      <c r="J89" s="33">
        <v>5491.45</v>
      </c>
      <c r="K89" s="33">
        <v>0</v>
      </c>
      <c r="L89" s="33">
        <v>0</v>
      </c>
      <c r="M89" s="33">
        <v>0</v>
      </c>
      <c r="N89" s="33">
        <v>5491.47</v>
      </c>
      <c r="O89" s="36">
        <v>43404</v>
      </c>
      <c r="P89" s="36">
        <v>43403</v>
      </c>
      <c r="Q89" s="36">
        <v>43508</v>
      </c>
      <c r="R89" s="41">
        <v>43713</v>
      </c>
      <c r="S89" s="33">
        <v>73219.45</v>
      </c>
      <c r="T89" s="33">
        <v>62236.53</v>
      </c>
      <c r="U89" s="33">
        <v>5491.45</v>
      </c>
      <c r="V89" s="33">
        <v>0</v>
      </c>
      <c r="W89" s="33">
        <v>0</v>
      </c>
      <c r="X89" s="33">
        <v>5491.47</v>
      </c>
      <c r="Y89" s="33"/>
      <c r="Z89" s="33">
        <v>73219.45</v>
      </c>
      <c r="AA89" s="33">
        <v>62236.53</v>
      </c>
      <c r="AB89" s="33">
        <v>5491.45</v>
      </c>
      <c r="AC89" s="33">
        <v>0</v>
      </c>
      <c r="AD89" s="33">
        <v>5491.47</v>
      </c>
      <c r="AE89" s="33">
        <f>I89-AA89</f>
        <v>0</v>
      </c>
      <c r="AF89" s="38"/>
      <c r="AG89" s="39" t="s">
        <v>278</v>
      </c>
      <c r="AH89" s="66" t="s">
        <v>450</v>
      </c>
    </row>
    <row r="90" spans="1:34" s="44" customFormat="1" ht="348.75" hidden="1" customHeight="1" x14ac:dyDescent="0.2">
      <c r="A90" s="26">
        <v>88</v>
      </c>
      <c r="B90" s="26" t="s">
        <v>253</v>
      </c>
      <c r="C90" s="26" t="s">
        <v>254</v>
      </c>
      <c r="D90" s="43" t="s">
        <v>309</v>
      </c>
      <c r="E90" s="27" t="s">
        <v>272</v>
      </c>
      <c r="F90" s="26" t="s">
        <v>273</v>
      </c>
      <c r="G90" s="26" t="s">
        <v>462</v>
      </c>
      <c r="H90" s="27">
        <v>51135.53</v>
      </c>
      <c r="I90" s="27">
        <v>43465.19</v>
      </c>
      <c r="J90" s="27">
        <v>3835.17</v>
      </c>
      <c r="K90" s="27">
        <v>0</v>
      </c>
      <c r="L90" s="27">
        <v>0</v>
      </c>
      <c r="M90" s="27">
        <v>0</v>
      </c>
      <c r="N90" s="27">
        <v>3835.17</v>
      </c>
      <c r="O90" s="28">
        <v>43404</v>
      </c>
      <c r="P90" s="28">
        <v>43404</v>
      </c>
      <c r="Q90" s="28">
        <v>43528</v>
      </c>
      <c r="R90" s="29"/>
      <c r="S90" s="27">
        <f>SUM(T90:X90)</f>
        <v>47402.96</v>
      </c>
      <c r="T90" s="27">
        <v>40292.519999999997</v>
      </c>
      <c r="U90" s="27">
        <v>3555.21</v>
      </c>
      <c r="V90" s="27">
        <v>0</v>
      </c>
      <c r="W90" s="27">
        <v>0</v>
      </c>
      <c r="X90" s="27">
        <v>3555.23</v>
      </c>
      <c r="Y90" s="27"/>
      <c r="Z90" s="27">
        <f>SUM(AA90:AD90)</f>
        <v>47402.96</v>
      </c>
      <c r="AA90" s="115">
        <v>40292.519999999997</v>
      </c>
      <c r="AB90" s="115">
        <v>3555.21</v>
      </c>
      <c r="AC90" s="115">
        <v>0</v>
      </c>
      <c r="AD90" s="116">
        <v>3555.23</v>
      </c>
      <c r="AE90" s="27">
        <f>I90-T90</f>
        <v>3172.6700000000055</v>
      </c>
      <c r="AF90" s="107" t="s">
        <v>428</v>
      </c>
      <c r="AG90" s="30"/>
      <c r="AH90" s="65"/>
    </row>
    <row r="91" spans="1:34" s="44" customFormat="1" ht="332.25" hidden="1" customHeight="1" x14ac:dyDescent="0.2">
      <c r="A91" s="26">
        <v>89</v>
      </c>
      <c r="B91" s="26" t="s">
        <v>253</v>
      </c>
      <c r="C91" s="26" t="s">
        <v>254</v>
      </c>
      <c r="D91" s="43" t="s">
        <v>310</v>
      </c>
      <c r="E91" s="27" t="s">
        <v>264</v>
      </c>
      <c r="F91" s="26" t="s">
        <v>265</v>
      </c>
      <c r="G91" s="26" t="s">
        <v>462</v>
      </c>
      <c r="H91" s="27">
        <f>SUM(I91:N91)</f>
        <v>50640.01</v>
      </c>
      <c r="I91" s="27">
        <v>43044</v>
      </c>
      <c r="J91" s="27">
        <v>3798</v>
      </c>
      <c r="K91" s="27">
        <v>0</v>
      </c>
      <c r="L91" s="27">
        <v>0</v>
      </c>
      <c r="M91" s="27">
        <v>0</v>
      </c>
      <c r="N91" s="27">
        <v>3798.01</v>
      </c>
      <c r="O91" s="28">
        <v>43403</v>
      </c>
      <c r="P91" s="28">
        <v>43404</v>
      </c>
      <c r="Q91" s="28">
        <v>43506</v>
      </c>
      <c r="R91" s="29"/>
      <c r="S91" s="27">
        <f>SUM(T91:X91)</f>
        <v>50640.01</v>
      </c>
      <c r="T91" s="27">
        <v>43044</v>
      </c>
      <c r="U91" s="27">
        <v>3798</v>
      </c>
      <c r="V91" s="27">
        <v>0</v>
      </c>
      <c r="W91" s="27">
        <v>0</v>
      </c>
      <c r="X91" s="27">
        <v>3798.01</v>
      </c>
      <c r="Y91" s="98"/>
      <c r="Z91" s="98" t="s">
        <v>627</v>
      </c>
      <c r="AA91" s="98" t="s">
        <v>625</v>
      </c>
      <c r="AB91" s="98" t="s">
        <v>626</v>
      </c>
      <c r="AC91" s="27">
        <v>0</v>
      </c>
      <c r="AD91" s="27">
        <v>3536.36</v>
      </c>
      <c r="AE91" s="27">
        <f>I91-T91</f>
        <v>0</v>
      </c>
      <c r="AF91" s="107" t="s">
        <v>429</v>
      </c>
      <c r="AG91" s="30"/>
      <c r="AH91" s="65"/>
    </row>
    <row r="92" spans="1:34" s="44" customFormat="1" ht="285" hidden="1" customHeight="1" x14ac:dyDescent="0.2">
      <c r="A92" s="26">
        <v>90</v>
      </c>
      <c r="B92" s="26" t="s">
        <v>253</v>
      </c>
      <c r="C92" s="26" t="s">
        <v>254</v>
      </c>
      <c r="D92" s="43" t="s">
        <v>311</v>
      </c>
      <c r="E92" s="27" t="s">
        <v>268</v>
      </c>
      <c r="F92" s="26" t="s">
        <v>269</v>
      </c>
      <c r="G92" s="26" t="s">
        <v>462</v>
      </c>
      <c r="H92" s="27">
        <v>151468.59</v>
      </c>
      <c r="I92" s="27">
        <v>128748.3</v>
      </c>
      <c r="J92" s="27">
        <v>11360.14</v>
      </c>
      <c r="K92" s="27">
        <v>0</v>
      </c>
      <c r="L92" s="27">
        <v>0</v>
      </c>
      <c r="M92" s="27">
        <v>0</v>
      </c>
      <c r="N92" s="27">
        <v>11360.15</v>
      </c>
      <c r="O92" s="28">
        <v>43404</v>
      </c>
      <c r="P92" s="28">
        <v>43404</v>
      </c>
      <c r="Q92" s="28">
        <v>43517</v>
      </c>
      <c r="R92" s="29"/>
      <c r="S92" s="27">
        <v>151468.59</v>
      </c>
      <c r="T92" s="27">
        <v>128748.3</v>
      </c>
      <c r="U92" s="27">
        <v>11360.14</v>
      </c>
      <c r="V92" s="27">
        <v>0</v>
      </c>
      <c r="W92" s="27">
        <v>0</v>
      </c>
      <c r="X92" s="27">
        <v>11360.15</v>
      </c>
      <c r="Y92" s="112"/>
      <c r="Z92" s="98" t="s">
        <v>630</v>
      </c>
      <c r="AA92" s="98" t="s">
        <v>628</v>
      </c>
      <c r="AB92" s="98" t="s">
        <v>629</v>
      </c>
      <c r="AC92" s="27">
        <v>0</v>
      </c>
      <c r="AD92" s="98">
        <v>11131.56</v>
      </c>
      <c r="AE92" s="27">
        <f>I92-T92</f>
        <v>0</v>
      </c>
      <c r="AF92" s="107" t="s">
        <v>430</v>
      </c>
      <c r="AG92" s="26"/>
      <c r="AH92" s="65"/>
    </row>
    <row r="93" spans="1:34" s="44" customFormat="1" ht="156" hidden="1" customHeight="1" x14ac:dyDescent="0.2">
      <c r="A93" s="117">
        <v>91</v>
      </c>
      <c r="B93" s="117" t="s">
        <v>253</v>
      </c>
      <c r="C93" s="26" t="s">
        <v>254</v>
      </c>
      <c r="D93" s="129" t="s">
        <v>312</v>
      </c>
      <c r="E93" s="120" t="s">
        <v>510</v>
      </c>
      <c r="F93" s="117" t="s">
        <v>259</v>
      </c>
      <c r="G93" s="117" t="s">
        <v>507</v>
      </c>
      <c r="H93" s="120">
        <v>77112</v>
      </c>
      <c r="I93" s="120">
        <v>65544.649999999994</v>
      </c>
      <c r="J93" s="120">
        <v>5783.35</v>
      </c>
      <c r="K93" s="120">
        <v>0</v>
      </c>
      <c r="L93" s="120">
        <v>0</v>
      </c>
      <c r="M93" s="120">
        <v>0</v>
      </c>
      <c r="N93" s="120">
        <v>5784</v>
      </c>
      <c r="O93" s="123">
        <v>43404</v>
      </c>
      <c r="P93" s="123">
        <v>43411</v>
      </c>
      <c r="Q93" s="123">
        <v>43504</v>
      </c>
      <c r="R93" s="124"/>
      <c r="S93" s="120">
        <v>77112</v>
      </c>
      <c r="T93" s="120">
        <v>65544.649999999994</v>
      </c>
      <c r="U93" s="120">
        <v>5783.35</v>
      </c>
      <c r="V93" s="120">
        <v>0</v>
      </c>
      <c r="W93" s="120">
        <v>0</v>
      </c>
      <c r="X93" s="120">
        <v>5784</v>
      </c>
      <c r="Y93" s="98"/>
      <c r="Z93" s="120">
        <f>SUM(AA93:AD93)</f>
        <v>69333.72</v>
      </c>
      <c r="AA93" s="120">
        <v>58933.17</v>
      </c>
      <c r="AB93" s="120">
        <v>5199.9799999999996</v>
      </c>
      <c r="AC93" s="120">
        <v>0</v>
      </c>
      <c r="AD93" s="120">
        <v>5200.57</v>
      </c>
      <c r="AE93" s="120">
        <f>I93-T93</f>
        <v>0</v>
      </c>
      <c r="AF93" s="117"/>
      <c r="AG93" s="117"/>
      <c r="AH93" s="127"/>
    </row>
    <row r="94" spans="1:34" s="44" customFormat="1" ht="147.75" hidden="1" customHeight="1" x14ac:dyDescent="0.2">
      <c r="A94" s="26">
        <v>92</v>
      </c>
      <c r="B94" s="26" t="s">
        <v>253</v>
      </c>
      <c r="C94" s="26" t="s">
        <v>254</v>
      </c>
      <c r="D94" s="43" t="s">
        <v>320</v>
      </c>
      <c r="E94" s="27" t="s">
        <v>475</v>
      </c>
      <c r="F94" s="26" t="s">
        <v>476</v>
      </c>
      <c r="G94" s="26" t="s">
        <v>469</v>
      </c>
      <c r="H94" s="27">
        <v>342473.95</v>
      </c>
      <c r="I94" s="27">
        <v>291102.86</v>
      </c>
      <c r="J94" s="27">
        <v>25033.26</v>
      </c>
      <c r="K94" s="27">
        <v>0</v>
      </c>
      <c r="L94" s="27">
        <v>0</v>
      </c>
      <c r="M94" s="27">
        <v>26337.83</v>
      </c>
      <c r="N94" s="27">
        <v>0</v>
      </c>
      <c r="O94" s="28">
        <v>43434</v>
      </c>
      <c r="P94" s="28">
        <v>43434</v>
      </c>
      <c r="Q94" s="28">
        <v>43578</v>
      </c>
      <c r="R94" s="29"/>
      <c r="S94" s="27">
        <v>342473.95</v>
      </c>
      <c r="T94" s="27">
        <v>291102.86</v>
      </c>
      <c r="U94" s="27">
        <v>25033.26</v>
      </c>
      <c r="V94" s="27">
        <v>0</v>
      </c>
      <c r="W94" s="27">
        <v>26337.83</v>
      </c>
      <c r="X94" s="27">
        <v>0</v>
      </c>
      <c r="Y94" s="112"/>
      <c r="Z94" s="98" t="s">
        <v>633</v>
      </c>
      <c r="AA94" s="98" t="s">
        <v>631</v>
      </c>
      <c r="AB94" s="98" t="s">
        <v>632</v>
      </c>
      <c r="AC94" s="27">
        <v>20029.919999999998</v>
      </c>
      <c r="AD94" s="27">
        <v>0</v>
      </c>
      <c r="AE94" s="27">
        <f>I94-T94</f>
        <v>0</v>
      </c>
      <c r="AF94" s="45" t="s">
        <v>341</v>
      </c>
      <c r="AG94" s="26"/>
      <c r="AH94" s="65"/>
    </row>
    <row r="95" spans="1:34" s="64" customFormat="1" ht="123" hidden="1" customHeight="1" x14ac:dyDescent="0.2">
      <c r="A95" s="38">
        <v>93</v>
      </c>
      <c r="B95" s="31" t="s">
        <v>46</v>
      </c>
      <c r="C95" s="31" t="s">
        <v>45</v>
      </c>
      <c r="D95" s="32" t="s">
        <v>200</v>
      </c>
      <c r="E95" s="34" t="s">
        <v>47</v>
      </c>
      <c r="F95" s="31" t="s">
        <v>496</v>
      </c>
      <c r="G95" s="31" t="s">
        <v>497</v>
      </c>
      <c r="H95" s="34">
        <v>379156.21</v>
      </c>
      <c r="I95" s="34">
        <v>322282.77</v>
      </c>
      <c r="J95" s="34">
        <v>37915.620000000003</v>
      </c>
      <c r="K95" s="34">
        <v>0</v>
      </c>
      <c r="L95" s="34">
        <v>18957.82</v>
      </c>
      <c r="M95" s="34">
        <v>0</v>
      </c>
      <c r="N95" s="34">
        <v>0</v>
      </c>
      <c r="O95" s="35">
        <v>42723</v>
      </c>
      <c r="P95" s="35">
        <v>42723</v>
      </c>
      <c r="Q95" s="36">
        <v>42828</v>
      </c>
      <c r="R95" s="36">
        <v>43318</v>
      </c>
      <c r="S95" s="33">
        <v>379156.21</v>
      </c>
      <c r="T95" s="33">
        <v>322282.77</v>
      </c>
      <c r="U95" s="33">
        <v>37915.620000000003</v>
      </c>
      <c r="V95" s="33">
        <v>0</v>
      </c>
      <c r="W95" s="33">
        <v>18957.82</v>
      </c>
      <c r="X95" s="33">
        <v>0</v>
      </c>
      <c r="Y95" s="33"/>
      <c r="Z95" s="33">
        <v>379156.21</v>
      </c>
      <c r="AA95" s="33">
        <v>322282.77</v>
      </c>
      <c r="AB95" s="33">
        <v>37915.620000000003</v>
      </c>
      <c r="AC95" s="33">
        <v>18957.82</v>
      </c>
      <c r="AD95" s="33">
        <v>0</v>
      </c>
      <c r="AE95" s="33">
        <f>I95-AA95</f>
        <v>0</v>
      </c>
      <c r="AF95" s="61" t="s">
        <v>362</v>
      </c>
      <c r="AG95" s="39" t="s">
        <v>278</v>
      </c>
      <c r="AH95" s="66" t="s">
        <v>450</v>
      </c>
    </row>
    <row r="96" spans="1:34" s="64" customFormat="1" ht="169.5" hidden="1" customHeight="1" x14ac:dyDescent="0.2">
      <c r="A96" s="38">
        <v>94</v>
      </c>
      <c r="B96" s="31" t="s">
        <v>46</v>
      </c>
      <c r="C96" s="31" t="s">
        <v>45</v>
      </c>
      <c r="D96" s="32" t="s">
        <v>201</v>
      </c>
      <c r="E96" s="34" t="s">
        <v>103</v>
      </c>
      <c r="F96" s="31" t="s">
        <v>468</v>
      </c>
      <c r="G96" s="31" t="s">
        <v>469</v>
      </c>
      <c r="H96" s="33">
        <f>SUM(I96:N96)</f>
        <v>337426.64</v>
      </c>
      <c r="I96" s="33">
        <v>285291</v>
      </c>
      <c r="J96" s="33">
        <v>33563.64</v>
      </c>
      <c r="K96" s="33">
        <v>0</v>
      </c>
      <c r="L96" s="33">
        <v>18572</v>
      </c>
      <c r="M96" s="34">
        <v>0</v>
      </c>
      <c r="N96" s="34">
        <v>0</v>
      </c>
      <c r="O96" s="35">
        <v>42734</v>
      </c>
      <c r="P96" s="35">
        <v>42733</v>
      </c>
      <c r="Q96" s="36">
        <v>42885</v>
      </c>
      <c r="R96" s="41">
        <v>43745</v>
      </c>
      <c r="S96" s="33">
        <v>342995</v>
      </c>
      <c r="T96" s="33">
        <v>289999</v>
      </c>
      <c r="U96" s="33">
        <v>34117.519999999997</v>
      </c>
      <c r="V96" s="33">
        <v>0</v>
      </c>
      <c r="W96" s="33">
        <v>18878.48</v>
      </c>
      <c r="X96" s="33">
        <v>0</v>
      </c>
      <c r="Y96" s="33"/>
      <c r="Z96" s="33">
        <v>337426.64</v>
      </c>
      <c r="AA96" s="33">
        <v>285291</v>
      </c>
      <c r="AB96" s="33">
        <v>33563.64</v>
      </c>
      <c r="AC96" s="33">
        <v>18572</v>
      </c>
      <c r="AD96" s="33">
        <v>0</v>
      </c>
      <c r="AE96" s="33">
        <f>I96-AA96</f>
        <v>0</v>
      </c>
      <c r="AF96" s="61" t="s">
        <v>352</v>
      </c>
      <c r="AG96" s="38" t="s">
        <v>431</v>
      </c>
      <c r="AH96" s="66" t="s">
        <v>450</v>
      </c>
    </row>
    <row r="97" spans="1:34" s="64" customFormat="1" ht="226.5" hidden="1" customHeight="1" x14ac:dyDescent="0.2">
      <c r="A97" s="38">
        <v>95</v>
      </c>
      <c r="B97" s="31" t="s">
        <v>46</v>
      </c>
      <c r="C97" s="31" t="s">
        <v>45</v>
      </c>
      <c r="D97" s="32" t="s">
        <v>202</v>
      </c>
      <c r="E97" s="34" t="s">
        <v>104</v>
      </c>
      <c r="F97" s="31" t="s">
        <v>468</v>
      </c>
      <c r="G97" s="31" t="s">
        <v>469</v>
      </c>
      <c r="H97" s="33">
        <f>SUM(I97:N97)</f>
        <v>558673.09</v>
      </c>
      <c r="I97" s="33">
        <v>474872.12</v>
      </c>
      <c r="J97" s="33">
        <v>55867.31</v>
      </c>
      <c r="K97" s="33">
        <v>0</v>
      </c>
      <c r="L97" s="33">
        <v>27933.66</v>
      </c>
      <c r="M97" s="34">
        <v>0</v>
      </c>
      <c r="N97" s="34">
        <v>0</v>
      </c>
      <c r="O97" s="35">
        <v>42734</v>
      </c>
      <c r="P97" s="35">
        <v>42733</v>
      </c>
      <c r="Q97" s="36">
        <v>42839</v>
      </c>
      <c r="R97" s="41">
        <v>43724</v>
      </c>
      <c r="S97" s="33">
        <v>605696.48</v>
      </c>
      <c r="T97" s="33">
        <v>514842</v>
      </c>
      <c r="U97" s="33">
        <v>60569.65</v>
      </c>
      <c r="V97" s="33">
        <v>0</v>
      </c>
      <c r="W97" s="33">
        <v>30284.83</v>
      </c>
      <c r="X97" s="33">
        <v>0</v>
      </c>
      <c r="Y97" s="33"/>
      <c r="Z97" s="33">
        <v>558673.09</v>
      </c>
      <c r="AA97" s="33">
        <v>474872.12</v>
      </c>
      <c r="AB97" s="33">
        <v>55867.31</v>
      </c>
      <c r="AC97" s="33">
        <v>27933.66</v>
      </c>
      <c r="AD97" s="33">
        <v>0</v>
      </c>
      <c r="AE97" s="33">
        <f>I97-AA97</f>
        <v>0</v>
      </c>
      <c r="AF97" s="61" t="s">
        <v>352</v>
      </c>
      <c r="AG97" s="38" t="s">
        <v>432</v>
      </c>
      <c r="AH97" s="66" t="s">
        <v>450</v>
      </c>
    </row>
    <row r="98" spans="1:34" s="64" customFormat="1" ht="363" hidden="1" customHeight="1" x14ac:dyDescent="0.2">
      <c r="A98" s="38">
        <v>96</v>
      </c>
      <c r="B98" s="31" t="s">
        <v>46</v>
      </c>
      <c r="C98" s="31" t="s">
        <v>45</v>
      </c>
      <c r="D98" s="32" t="s">
        <v>203</v>
      </c>
      <c r="E98" s="34" t="s">
        <v>137</v>
      </c>
      <c r="F98" s="31" t="s">
        <v>506</v>
      </c>
      <c r="G98" s="31" t="s">
        <v>507</v>
      </c>
      <c r="H98" s="33">
        <v>467827.95</v>
      </c>
      <c r="I98" s="33">
        <v>397653.75</v>
      </c>
      <c r="J98" s="33">
        <v>46782.8</v>
      </c>
      <c r="K98" s="33">
        <v>0</v>
      </c>
      <c r="L98" s="33">
        <v>23391.4</v>
      </c>
      <c r="M98" s="34">
        <v>0</v>
      </c>
      <c r="N98" s="34">
        <v>0</v>
      </c>
      <c r="O98" s="35">
        <v>43039</v>
      </c>
      <c r="P98" s="35">
        <v>43021</v>
      </c>
      <c r="Q98" s="36">
        <v>43116</v>
      </c>
      <c r="R98" s="41">
        <v>43861</v>
      </c>
      <c r="S98" s="33">
        <v>469372.61</v>
      </c>
      <c r="T98" s="33">
        <v>398966.71</v>
      </c>
      <c r="U98" s="33">
        <v>46937.27</v>
      </c>
      <c r="V98" s="33">
        <v>0</v>
      </c>
      <c r="W98" s="33">
        <v>23468.63</v>
      </c>
      <c r="X98" s="33">
        <v>0</v>
      </c>
      <c r="Y98" s="42"/>
      <c r="Z98" s="42" t="s">
        <v>634</v>
      </c>
      <c r="AA98" s="42" t="s">
        <v>635</v>
      </c>
      <c r="AB98" s="42" t="s">
        <v>636</v>
      </c>
      <c r="AC98" s="42" t="s">
        <v>637</v>
      </c>
      <c r="AD98" s="33">
        <v>0</v>
      </c>
      <c r="AE98" s="33" t="e">
        <f>I98-AA98</f>
        <v>#VALUE!</v>
      </c>
      <c r="AF98" s="61" t="s">
        <v>378</v>
      </c>
      <c r="AG98" s="38" t="s">
        <v>433</v>
      </c>
      <c r="AH98" s="66" t="s">
        <v>450</v>
      </c>
    </row>
    <row r="99" spans="1:34" s="44" customFormat="1" ht="373.5" hidden="1" customHeight="1" x14ac:dyDescent="0.2">
      <c r="A99" s="26">
        <v>97</v>
      </c>
      <c r="B99" s="95" t="s">
        <v>46</v>
      </c>
      <c r="C99" s="95" t="s">
        <v>45</v>
      </c>
      <c r="D99" s="96" t="s">
        <v>214</v>
      </c>
      <c r="E99" s="97" t="s">
        <v>158</v>
      </c>
      <c r="F99" s="95" t="s">
        <v>468</v>
      </c>
      <c r="G99" s="95" t="s">
        <v>469</v>
      </c>
      <c r="H99" s="27">
        <f>SUM(I99:N99)</f>
        <v>1113755.2</v>
      </c>
      <c r="I99" s="27">
        <v>946691.92</v>
      </c>
      <c r="J99" s="27">
        <v>83531.64</v>
      </c>
      <c r="K99" s="27">
        <v>0</v>
      </c>
      <c r="L99" s="27">
        <v>83531.64</v>
      </c>
      <c r="M99" s="97">
        <v>0</v>
      </c>
      <c r="N99" s="97">
        <v>0</v>
      </c>
      <c r="O99" s="47">
        <v>43098</v>
      </c>
      <c r="P99" s="47">
        <v>43097</v>
      </c>
      <c r="Q99" s="28">
        <v>43173</v>
      </c>
      <c r="R99" s="29"/>
      <c r="S99" s="27">
        <f>SUM(T99:W99)</f>
        <v>1113755.2</v>
      </c>
      <c r="T99" s="27">
        <v>946691.92</v>
      </c>
      <c r="U99" s="27">
        <v>83531.64</v>
      </c>
      <c r="V99" s="27">
        <v>0</v>
      </c>
      <c r="W99" s="27">
        <v>83531.64</v>
      </c>
      <c r="X99" s="27">
        <v>0</v>
      </c>
      <c r="Y99" s="112"/>
      <c r="Z99" s="98" t="s">
        <v>638</v>
      </c>
      <c r="AA99" s="27">
        <v>793276.48</v>
      </c>
      <c r="AB99" s="27">
        <v>69994.98</v>
      </c>
      <c r="AC99" s="98" t="s">
        <v>639</v>
      </c>
      <c r="AD99" s="27">
        <v>0</v>
      </c>
      <c r="AE99" s="27">
        <f t="shared" ref="AE99:AE121" si="8">I99-T99</f>
        <v>0</v>
      </c>
      <c r="AF99" s="45" t="s">
        <v>379</v>
      </c>
      <c r="AG99" s="26" t="s">
        <v>363</v>
      </c>
      <c r="AH99" s="65"/>
    </row>
    <row r="100" spans="1:34" s="64" customFormat="1" ht="290.25" hidden="1" customHeight="1" x14ac:dyDescent="0.2">
      <c r="A100" s="38">
        <v>98</v>
      </c>
      <c r="B100" s="31" t="s">
        <v>46</v>
      </c>
      <c r="C100" s="31" t="s">
        <v>45</v>
      </c>
      <c r="D100" s="32" t="s">
        <v>215</v>
      </c>
      <c r="E100" s="34" t="s">
        <v>168</v>
      </c>
      <c r="F100" s="31" t="s">
        <v>468</v>
      </c>
      <c r="G100" s="31" t="s">
        <v>469</v>
      </c>
      <c r="H100" s="33">
        <f>SUM(I100:N100)</f>
        <v>877872.39</v>
      </c>
      <c r="I100" s="33">
        <v>746191.53</v>
      </c>
      <c r="J100" s="33">
        <v>87787.25</v>
      </c>
      <c r="K100" s="33">
        <v>0</v>
      </c>
      <c r="L100" s="33">
        <v>43893.61</v>
      </c>
      <c r="M100" s="34">
        <v>0</v>
      </c>
      <c r="N100" s="34">
        <v>0</v>
      </c>
      <c r="O100" s="35">
        <v>43098</v>
      </c>
      <c r="P100" s="35">
        <v>43097</v>
      </c>
      <c r="Q100" s="36">
        <v>43168</v>
      </c>
      <c r="R100" s="41">
        <v>43815</v>
      </c>
      <c r="S100" s="33">
        <v>877989.43</v>
      </c>
      <c r="T100" s="33">
        <v>746291.01</v>
      </c>
      <c r="U100" s="33">
        <v>87798.95</v>
      </c>
      <c r="V100" s="33">
        <v>0</v>
      </c>
      <c r="W100" s="33">
        <v>43899.47</v>
      </c>
      <c r="X100" s="33">
        <v>0</v>
      </c>
      <c r="Y100" s="42"/>
      <c r="Z100" s="33">
        <v>877872.39</v>
      </c>
      <c r="AA100" s="33">
        <v>746191.53</v>
      </c>
      <c r="AB100" s="33">
        <v>87787.25</v>
      </c>
      <c r="AC100" s="33">
        <v>43893.61</v>
      </c>
      <c r="AD100" s="33">
        <v>0</v>
      </c>
      <c r="AE100" s="33">
        <f>I100-AA100</f>
        <v>0</v>
      </c>
      <c r="AF100" s="61" t="s">
        <v>352</v>
      </c>
      <c r="AG100" s="38" t="s">
        <v>434</v>
      </c>
      <c r="AH100" s="66" t="s">
        <v>450</v>
      </c>
    </row>
    <row r="101" spans="1:34" s="44" customFormat="1" ht="270" hidden="1" customHeight="1" x14ac:dyDescent="0.2">
      <c r="A101" s="26">
        <v>99</v>
      </c>
      <c r="B101" s="95" t="s">
        <v>46</v>
      </c>
      <c r="C101" s="95" t="s">
        <v>45</v>
      </c>
      <c r="D101" s="96" t="s">
        <v>231</v>
      </c>
      <c r="E101" s="97" t="s">
        <v>105</v>
      </c>
      <c r="F101" s="95" t="s">
        <v>489</v>
      </c>
      <c r="G101" s="95" t="s">
        <v>490</v>
      </c>
      <c r="H101" s="27">
        <f>SUM(I101:N101)</f>
        <v>1056256.82</v>
      </c>
      <c r="I101" s="27">
        <v>897818.29</v>
      </c>
      <c r="J101" s="27">
        <v>79219.25</v>
      </c>
      <c r="K101" s="27">
        <v>0</v>
      </c>
      <c r="L101" s="27">
        <v>79219.28</v>
      </c>
      <c r="M101" s="97">
        <v>0</v>
      </c>
      <c r="N101" s="97">
        <v>0</v>
      </c>
      <c r="O101" s="47">
        <v>43131</v>
      </c>
      <c r="P101" s="47">
        <v>43131</v>
      </c>
      <c r="Q101" s="28">
        <v>43218</v>
      </c>
      <c r="R101" s="29"/>
      <c r="S101" s="27">
        <f>SUM(T101:X101)</f>
        <v>1056256.82</v>
      </c>
      <c r="T101" s="27">
        <v>897818.28</v>
      </c>
      <c r="U101" s="27">
        <v>79219.259999999995</v>
      </c>
      <c r="V101" s="27">
        <v>0</v>
      </c>
      <c r="W101" s="27">
        <v>79219.28</v>
      </c>
      <c r="X101" s="27">
        <v>0</v>
      </c>
      <c r="Y101" s="109"/>
      <c r="Z101" s="98" t="s">
        <v>642</v>
      </c>
      <c r="AA101" s="98" t="s">
        <v>640</v>
      </c>
      <c r="AB101" s="98" t="s">
        <v>641</v>
      </c>
      <c r="AC101" s="27">
        <v>51147.4</v>
      </c>
      <c r="AD101" s="27">
        <v>0</v>
      </c>
      <c r="AE101" s="27">
        <f t="shared" si="8"/>
        <v>1.0000000009313226E-2</v>
      </c>
      <c r="AF101" s="45" t="s">
        <v>435</v>
      </c>
      <c r="AG101" s="26" t="s">
        <v>436</v>
      </c>
      <c r="AH101" s="65"/>
    </row>
    <row r="102" spans="1:34" s="44" customFormat="1" ht="235.5" customHeight="1" x14ac:dyDescent="0.2">
      <c r="A102" s="117">
        <v>100</v>
      </c>
      <c r="B102" s="118" t="s">
        <v>46</v>
      </c>
      <c r="C102" s="95" t="s">
        <v>45</v>
      </c>
      <c r="D102" s="119" t="s">
        <v>232</v>
      </c>
      <c r="E102" s="121" t="s">
        <v>146</v>
      </c>
      <c r="F102" s="118" t="s">
        <v>506</v>
      </c>
      <c r="G102" s="118" t="s">
        <v>507</v>
      </c>
      <c r="H102" s="120">
        <v>517869</v>
      </c>
      <c r="I102" s="120">
        <v>440188.64</v>
      </c>
      <c r="J102" s="120">
        <v>38840.18</v>
      </c>
      <c r="K102" s="120">
        <v>0</v>
      </c>
      <c r="L102" s="120">
        <v>38840.18</v>
      </c>
      <c r="M102" s="121">
        <v>0</v>
      </c>
      <c r="N102" s="121">
        <v>0</v>
      </c>
      <c r="O102" s="122">
        <v>43159</v>
      </c>
      <c r="P102" s="122">
        <v>43152</v>
      </c>
      <c r="Q102" s="123">
        <v>43228</v>
      </c>
      <c r="R102" s="124"/>
      <c r="S102" s="120">
        <v>517869</v>
      </c>
      <c r="T102" s="120">
        <v>440188.64</v>
      </c>
      <c r="U102" s="120">
        <v>38840.18</v>
      </c>
      <c r="V102" s="120">
        <v>0</v>
      </c>
      <c r="W102" s="120">
        <v>38840.18</v>
      </c>
      <c r="X102" s="120">
        <v>0</v>
      </c>
      <c r="Y102" s="112"/>
      <c r="Z102" s="128" t="s">
        <v>646</v>
      </c>
      <c r="AA102" s="128" t="s">
        <v>643</v>
      </c>
      <c r="AB102" s="128" t="s">
        <v>644</v>
      </c>
      <c r="AC102" s="128" t="s">
        <v>645</v>
      </c>
      <c r="AD102" s="120">
        <v>0</v>
      </c>
      <c r="AE102" s="120">
        <f t="shared" si="8"/>
        <v>0</v>
      </c>
      <c r="AF102" s="117"/>
      <c r="AG102" s="131" t="s">
        <v>437</v>
      </c>
      <c r="AH102" s="127"/>
    </row>
    <row r="103" spans="1:34" s="44" customFormat="1" ht="158.25" hidden="1" customHeight="1" x14ac:dyDescent="0.2">
      <c r="A103" s="26">
        <v>101</v>
      </c>
      <c r="B103" s="95" t="s">
        <v>46</v>
      </c>
      <c r="C103" s="95" t="s">
        <v>45</v>
      </c>
      <c r="D103" s="43" t="s">
        <v>282</v>
      </c>
      <c r="E103" s="97" t="s">
        <v>212</v>
      </c>
      <c r="F103" s="95" t="s">
        <v>496</v>
      </c>
      <c r="G103" s="95" t="s">
        <v>497</v>
      </c>
      <c r="H103" s="27">
        <v>931785.14</v>
      </c>
      <c r="I103" s="27">
        <v>792017.36</v>
      </c>
      <c r="J103" s="27">
        <v>69883.88</v>
      </c>
      <c r="K103" s="27">
        <v>0</v>
      </c>
      <c r="L103" s="27">
        <v>69883.899999999994</v>
      </c>
      <c r="M103" s="97">
        <v>0</v>
      </c>
      <c r="N103" s="97">
        <v>0</v>
      </c>
      <c r="O103" s="47">
        <v>43251</v>
      </c>
      <c r="P103" s="28">
        <v>43241</v>
      </c>
      <c r="Q103" s="28">
        <v>43332</v>
      </c>
      <c r="R103" s="29"/>
      <c r="S103" s="27">
        <f>SUM(T103:X103)</f>
        <v>931785.14</v>
      </c>
      <c r="T103" s="27">
        <v>792017.36</v>
      </c>
      <c r="U103" s="27">
        <v>69883.88</v>
      </c>
      <c r="V103" s="27">
        <v>0</v>
      </c>
      <c r="W103" s="27">
        <v>69883.899999999994</v>
      </c>
      <c r="X103" s="27">
        <v>0</v>
      </c>
      <c r="Y103" s="109"/>
      <c r="Z103" s="98" t="s">
        <v>649</v>
      </c>
      <c r="AA103" s="98" t="s">
        <v>647</v>
      </c>
      <c r="AB103" s="98" t="s">
        <v>648</v>
      </c>
      <c r="AC103" s="27">
        <v>17650.740000000002</v>
      </c>
      <c r="AD103" s="27">
        <v>0</v>
      </c>
      <c r="AE103" s="27">
        <f t="shared" si="8"/>
        <v>0</v>
      </c>
      <c r="AF103" s="45" t="s">
        <v>383</v>
      </c>
      <c r="AG103" s="46"/>
      <c r="AH103" s="65"/>
    </row>
    <row r="104" spans="1:34" s="44" customFormat="1" ht="225" hidden="1" customHeight="1" x14ac:dyDescent="0.2">
      <c r="A104" s="26">
        <v>102</v>
      </c>
      <c r="B104" s="95" t="s">
        <v>293</v>
      </c>
      <c r="C104" s="95" t="s">
        <v>234</v>
      </c>
      <c r="D104" s="43" t="s">
        <v>284</v>
      </c>
      <c r="E104" s="27" t="s">
        <v>236</v>
      </c>
      <c r="F104" s="26" t="s">
        <v>487</v>
      </c>
      <c r="G104" s="26" t="s">
        <v>483</v>
      </c>
      <c r="H104" s="27">
        <v>5913</v>
      </c>
      <c r="I104" s="27">
        <v>5022</v>
      </c>
      <c r="J104" s="27">
        <v>443.12</v>
      </c>
      <c r="K104" s="27">
        <v>0</v>
      </c>
      <c r="L104" s="27">
        <v>447.88</v>
      </c>
      <c r="M104" s="27">
        <v>0</v>
      </c>
      <c r="N104" s="27">
        <v>0</v>
      </c>
      <c r="O104" s="28">
        <v>43281</v>
      </c>
      <c r="P104" s="28">
        <v>43217</v>
      </c>
      <c r="Q104" s="28">
        <v>43283</v>
      </c>
      <c r="R104" s="29"/>
      <c r="S104" s="27">
        <v>5913</v>
      </c>
      <c r="T104" s="27">
        <v>5022</v>
      </c>
      <c r="U104" s="27">
        <v>443.12</v>
      </c>
      <c r="V104" s="27">
        <v>0</v>
      </c>
      <c r="W104" s="27">
        <v>447.88</v>
      </c>
      <c r="X104" s="27">
        <v>0</v>
      </c>
      <c r="Y104" s="109"/>
      <c r="Z104" s="98" t="s">
        <v>650</v>
      </c>
      <c r="AA104" s="98" t="s">
        <v>651</v>
      </c>
      <c r="AB104" s="98" t="s">
        <v>652</v>
      </c>
      <c r="AC104" s="27">
        <v>84.53</v>
      </c>
      <c r="AD104" s="27">
        <v>0</v>
      </c>
      <c r="AE104" s="27">
        <f t="shared" si="8"/>
        <v>0</v>
      </c>
      <c r="AF104" s="26"/>
      <c r="AG104" s="46"/>
      <c r="AH104" s="65"/>
    </row>
    <row r="105" spans="1:34" s="44" customFormat="1" ht="126.75" hidden="1" customHeight="1" x14ac:dyDescent="0.2">
      <c r="A105" s="26">
        <v>103</v>
      </c>
      <c r="B105" s="95" t="s">
        <v>293</v>
      </c>
      <c r="C105" s="95" t="s">
        <v>234</v>
      </c>
      <c r="D105" s="43" t="s">
        <v>283</v>
      </c>
      <c r="E105" s="27" t="s">
        <v>235</v>
      </c>
      <c r="F105" s="26" t="s">
        <v>496</v>
      </c>
      <c r="G105" s="26" t="s">
        <v>497</v>
      </c>
      <c r="H105" s="27">
        <v>11815.34</v>
      </c>
      <c r="I105" s="27">
        <v>10043</v>
      </c>
      <c r="J105" s="27">
        <v>886.15</v>
      </c>
      <c r="K105" s="27">
        <v>0</v>
      </c>
      <c r="L105" s="27">
        <v>886.19</v>
      </c>
      <c r="M105" s="27">
        <v>0</v>
      </c>
      <c r="N105" s="27">
        <v>0</v>
      </c>
      <c r="O105" s="28">
        <v>43251</v>
      </c>
      <c r="P105" s="28">
        <v>43234</v>
      </c>
      <c r="Q105" s="28">
        <v>43283</v>
      </c>
      <c r="R105" s="29"/>
      <c r="S105" s="27">
        <v>11815.34</v>
      </c>
      <c r="T105" s="27">
        <v>10043</v>
      </c>
      <c r="U105" s="27">
        <v>886.15</v>
      </c>
      <c r="V105" s="27">
        <v>0</v>
      </c>
      <c r="W105" s="27">
        <v>886.19</v>
      </c>
      <c r="X105" s="27">
        <v>0</v>
      </c>
      <c r="Y105" s="109"/>
      <c r="Z105" s="98" t="s">
        <v>653</v>
      </c>
      <c r="AA105" s="98" t="s">
        <v>654</v>
      </c>
      <c r="AB105" s="98" t="s">
        <v>655</v>
      </c>
      <c r="AC105" s="27">
        <v>413.9</v>
      </c>
      <c r="AD105" s="27">
        <v>0</v>
      </c>
      <c r="AE105" s="27">
        <f t="shared" si="8"/>
        <v>0</v>
      </c>
      <c r="AF105" s="26"/>
      <c r="AG105" s="26"/>
      <c r="AH105" s="65"/>
    </row>
    <row r="106" spans="1:34" s="44" customFormat="1" ht="126.75" hidden="1" customHeight="1" x14ac:dyDescent="0.2">
      <c r="A106" s="26">
        <v>104</v>
      </c>
      <c r="B106" s="95" t="s">
        <v>293</v>
      </c>
      <c r="C106" s="95" t="s">
        <v>234</v>
      </c>
      <c r="D106" s="43" t="s">
        <v>285</v>
      </c>
      <c r="E106" s="27" t="s">
        <v>238</v>
      </c>
      <c r="F106" s="26" t="s">
        <v>468</v>
      </c>
      <c r="G106" s="26" t="s">
        <v>469</v>
      </c>
      <c r="H106" s="27">
        <v>18404.71</v>
      </c>
      <c r="I106" s="27">
        <v>15644</v>
      </c>
      <c r="J106" s="27">
        <v>1380.35</v>
      </c>
      <c r="K106" s="27">
        <v>0</v>
      </c>
      <c r="L106" s="27">
        <v>1380.36</v>
      </c>
      <c r="M106" s="27">
        <v>0</v>
      </c>
      <c r="N106" s="27">
        <v>0</v>
      </c>
      <c r="O106" s="28">
        <v>43251</v>
      </c>
      <c r="P106" s="28">
        <v>43242</v>
      </c>
      <c r="Q106" s="28">
        <v>43313</v>
      </c>
      <c r="R106" s="29"/>
      <c r="S106" s="27">
        <v>18404.71</v>
      </c>
      <c r="T106" s="27">
        <v>15644</v>
      </c>
      <c r="U106" s="27">
        <v>1380.35</v>
      </c>
      <c r="V106" s="27">
        <v>0</v>
      </c>
      <c r="W106" s="27">
        <v>1380.36</v>
      </c>
      <c r="X106" s="27">
        <v>0</v>
      </c>
      <c r="Y106" s="109"/>
      <c r="Z106" s="98" t="s">
        <v>656</v>
      </c>
      <c r="AA106" s="98" t="s">
        <v>657</v>
      </c>
      <c r="AB106" s="98" t="s">
        <v>658</v>
      </c>
      <c r="AC106" s="27">
        <v>458.07</v>
      </c>
      <c r="AD106" s="27">
        <v>0</v>
      </c>
      <c r="AE106" s="27">
        <f t="shared" si="8"/>
        <v>0</v>
      </c>
      <c r="AF106" s="26"/>
      <c r="AG106" s="26"/>
      <c r="AH106" s="65"/>
    </row>
    <row r="107" spans="1:34" s="44" customFormat="1" ht="126.75" customHeight="1" x14ac:dyDescent="0.2">
      <c r="A107" s="117">
        <v>105</v>
      </c>
      <c r="B107" s="118" t="s">
        <v>293</v>
      </c>
      <c r="C107" s="95" t="s">
        <v>234</v>
      </c>
      <c r="D107" s="129" t="s">
        <v>286</v>
      </c>
      <c r="E107" s="120" t="s">
        <v>240</v>
      </c>
      <c r="F107" s="117" t="s">
        <v>241</v>
      </c>
      <c r="G107" s="117" t="s">
        <v>507</v>
      </c>
      <c r="H107" s="120">
        <v>6814.8</v>
      </c>
      <c r="I107" s="120">
        <v>5792.58</v>
      </c>
      <c r="J107" s="120">
        <v>511.11</v>
      </c>
      <c r="K107" s="120">
        <v>0</v>
      </c>
      <c r="L107" s="120">
        <v>511.11</v>
      </c>
      <c r="M107" s="120">
        <v>0</v>
      </c>
      <c r="N107" s="120">
        <v>0</v>
      </c>
      <c r="O107" s="123">
        <v>43251</v>
      </c>
      <c r="P107" s="123">
        <v>43250</v>
      </c>
      <c r="Q107" s="123">
        <v>43313</v>
      </c>
      <c r="R107" s="124"/>
      <c r="S107" s="120">
        <v>6814.8</v>
      </c>
      <c r="T107" s="120">
        <v>5792.58</v>
      </c>
      <c r="U107" s="120">
        <v>511.11</v>
      </c>
      <c r="V107" s="120">
        <v>0</v>
      </c>
      <c r="W107" s="120">
        <v>511.11</v>
      </c>
      <c r="X107" s="120">
        <v>0</v>
      </c>
      <c r="Y107" s="112"/>
      <c r="Z107" s="128" t="s">
        <v>659</v>
      </c>
      <c r="AA107" s="128" t="s">
        <v>660</v>
      </c>
      <c r="AB107" s="128" t="s">
        <v>661</v>
      </c>
      <c r="AC107" s="120">
        <v>344.92</v>
      </c>
      <c r="AD107" s="120">
        <v>0</v>
      </c>
      <c r="AE107" s="120">
        <f t="shared" si="8"/>
        <v>0</v>
      </c>
      <c r="AF107" s="117"/>
      <c r="AG107" s="117"/>
      <c r="AH107" s="127"/>
    </row>
    <row r="108" spans="1:34" s="44" customFormat="1" ht="112.5" hidden="1" customHeight="1" x14ac:dyDescent="0.2">
      <c r="A108" s="26">
        <v>106</v>
      </c>
      <c r="B108" s="95" t="s">
        <v>293</v>
      </c>
      <c r="C108" s="95" t="s">
        <v>234</v>
      </c>
      <c r="D108" s="43" t="s">
        <v>287</v>
      </c>
      <c r="E108" s="27" t="s">
        <v>239</v>
      </c>
      <c r="F108" s="26" t="s">
        <v>489</v>
      </c>
      <c r="G108" s="26" t="s">
        <v>490</v>
      </c>
      <c r="H108" s="27">
        <v>18404.71</v>
      </c>
      <c r="I108" s="27">
        <v>15644</v>
      </c>
      <c r="J108" s="27">
        <v>1380.35</v>
      </c>
      <c r="K108" s="27">
        <v>0</v>
      </c>
      <c r="L108" s="27">
        <v>1380.36</v>
      </c>
      <c r="M108" s="27">
        <v>0</v>
      </c>
      <c r="N108" s="27">
        <v>0</v>
      </c>
      <c r="O108" s="28">
        <v>43281</v>
      </c>
      <c r="P108" s="28">
        <v>43277</v>
      </c>
      <c r="Q108" s="28">
        <v>43349</v>
      </c>
      <c r="R108" s="29"/>
      <c r="S108" s="27">
        <v>18404.71</v>
      </c>
      <c r="T108" s="27">
        <v>15644</v>
      </c>
      <c r="U108" s="27">
        <v>1380.35</v>
      </c>
      <c r="V108" s="27">
        <v>0</v>
      </c>
      <c r="W108" s="27">
        <v>1380.36</v>
      </c>
      <c r="X108" s="27">
        <v>0</v>
      </c>
      <c r="Y108" s="112"/>
      <c r="Z108" s="98" t="s">
        <v>662</v>
      </c>
      <c r="AA108" s="98" t="s">
        <v>663</v>
      </c>
      <c r="AB108" s="98" t="s">
        <v>664</v>
      </c>
      <c r="AC108" s="27">
        <v>263.35000000000002</v>
      </c>
      <c r="AD108" s="27">
        <v>0</v>
      </c>
      <c r="AE108" s="27">
        <f t="shared" si="8"/>
        <v>0</v>
      </c>
      <c r="AF108" s="26"/>
      <c r="AG108" s="26"/>
      <c r="AH108" s="65"/>
    </row>
    <row r="109" spans="1:34" s="44" customFormat="1" ht="113.25" hidden="1" customHeight="1" x14ac:dyDescent="0.2">
      <c r="A109" s="26">
        <v>107</v>
      </c>
      <c r="B109" s="95" t="s">
        <v>293</v>
      </c>
      <c r="C109" s="95" t="s">
        <v>234</v>
      </c>
      <c r="D109" s="43" t="s">
        <v>288</v>
      </c>
      <c r="E109" s="27" t="s">
        <v>237</v>
      </c>
      <c r="F109" s="26" t="s">
        <v>461</v>
      </c>
      <c r="G109" s="26" t="s">
        <v>462</v>
      </c>
      <c r="H109" s="27">
        <v>24085.89</v>
      </c>
      <c r="I109" s="27">
        <v>20473</v>
      </c>
      <c r="J109" s="27">
        <v>1806.44</v>
      </c>
      <c r="K109" s="27">
        <v>0</v>
      </c>
      <c r="L109" s="27">
        <v>1806.45</v>
      </c>
      <c r="M109" s="27">
        <v>0</v>
      </c>
      <c r="N109" s="27">
        <v>0</v>
      </c>
      <c r="O109" s="28">
        <v>43301</v>
      </c>
      <c r="P109" s="28">
        <v>43300</v>
      </c>
      <c r="Q109" s="28">
        <v>43433</v>
      </c>
      <c r="R109" s="29"/>
      <c r="S109" s="27">
        <v>23893.439999999999</v>
      </c>
      <c r="T109" s="27">
        <v>20420.22</v>
      </c>
      <c r="U109" s="27">
        <v>0</v>
      </c>
      <c r="V109" s="27">
        <v>0</v>
      </c>
      <c r="W109" s="27">
        <v>3473.22</v>
      </c>
      <c r="X109" s="27">
        <v>0</v>
      </c>
      <c r="Y109" s="109"/>
      <c r="Z109" s="27">
        <f t="shared" ref="Z109:Z116" si="9">SUM(AA109:AD109)</f>
        <v>13553.66</v>
      </c>
      <c r="AA109" s="27">
        <v>11801.5</v>
      </c>
      <c r="AB109" s="27">
        <v>0</v>
      </c>
      <c r="AC109" s="27">
        <v>1752.16</v>
      </c>
      <c r="AD109" s="27">
        <v>0</v>
      </c>
      <c r="AE109" s="27">
        <f t="shared" si="8"/>
        <v>52.779999999998836</v>
      </c>
      <c r="AF109" s="26"/>
      <c r="AG109" s="26"/>
      <c r="AH109" s="65"/>
    </row>
    <row r="110" spans="1:34" s="44" customFormat="1" ht="94.5" hidden="1" customHeight="1" x14ac:dyDescent="0.2">
      <c r="A110" s="26">
        <v>108</v>
      </c>
      <c r="B110" s="95" t="s">
        <v>223</v>
      </c>
      <c r="C110" s="95" t="s">
        <v>222</v>
      </c>
      <c r="D110" s="96" t="s">
        <v>246</v>
      </c>
      <c r="E110" s="97" t="s">
        <v>226</v>
      </c>
      <c r="F110" s="95" t="s">
        <v>494</v>
      </c>
      <c r="G110" s="95" t="s">
        <v>490</v>
      </c>
      <c r="H110" s="97">
        <v>126999.59</v>
      </c>
      <c r="I110" s="27">
        <v>107949.63</v>
      </c>
      <c r="J110" s="27">
        <v>9524.98</v>
      </c>
      <c r="K110" s="97">
        <v>0</v>
      </c>
      <c r="L110" s="97">
        <v>9524.98</v>
      </c>
      <c r="M110" s="97">
        <v>0</v>
      </c>
      <c r="N110" s="97">
        <v>0</v>
      </c>
      <c r="O110" s="47">
        <v>43159</v>
      </c>
      <c r="P110" s="47">
        <v>43160</v>
      </c>
      <c r="Q110" s="28">
        <v>43235</v>
      </c>
      <c r="R110" s="29"/>
      <c r="S110" s="27">
        <v>126999.59</v>
      </c>
      <c r="T110" s="27">
        <v>107949.63</v>
      </c>
      <c r="U110" s="27">
        <v>9524.98</v>
      </c>
      <c r="V110" s="27">
        <v>0</v>
      </c>
      <c r="W110" s="27">
        <v>9524.98</v>
      </c>
      <c r="X110" s="27">
        <v>0</v>
      </c>
      <c r="Y110" s="109"/>
      <c r="Z110" s="27">
        <f t="shared" si="9"/>
        <v>116056.92000000001</v>
      </c>
      <c r="AA110" s="27">
        <v>99316.6</v>
      </c>
      <c r="AB110" s="27">
        <v>8763.25</v>
      </c>
      <c r="AC110" s="27">
        <v>7977.07</v>
      </c>
      <c r="AD110" s="27">
        <v>0</v>
      </c>
      <c r="AE110" s="27">
        <f t="shared" si="8"/>
        <v>0</v>
      </c>
      <c r="AF110" s="45" t="s">
        <v>438</v>
      </c>
      <c r="AG110" s="46"/>
      <c r="AH110" s="65"/>
    </row>
    <row r="111" spans="1:34" s="44" customFormat="1" ht="94.5" hidden="1" customHeight="1" x14ac:dyDescent="0.2">
      <c r="A111" s="26">
        <v>109</v>
      </c>
      <c r="B111" s="95" t="s">
        <v>223</v>
      </c>
      <c r="C111" s="95" t="s">
        <v>222</v>
      </c>
      <c r="D111" s="96" t="s">
        <v>248</v>
      </c>
      <c r="E111" s="97" t="s">
        <v>488</v>
      </c>
      <c r="F111" s="95" t="s">
        <v>487</v>
      </c>
      <c r="G111" s="95" t="s">
        <v>483</v>
      </c>
      <c r="H111" s="97">
        <v>108534.11</v>
      </c>
      <c r="I111" s="97">
        <v>92253.99</v>
      </c>
      <c r="J111" s="97">
        <v>8140.05</v>
      </c>
      <c r="K111" s="97">
        <v>0</v>
      </c>
      <c r="L111" s="97">
        <v>8140.07</v>
      </c>
      <c r="M111" s="97">
        <v>0</v>
      </c>
      <c r="N111" s="97">
        <v>0</v>
      </c>
      <c r="O111" s="47">
        <v>43191</v>
      </c>
      <c r="P111" s="47">
        <v>43187</v>
      </c>
      <c r="Q111" s="28">
        <v>43280</v>
      </c>
      <c r="R111" s="29"/>
      <c r="S111" s="27">
        <v>108534.11</v>
      </c>
      <c r="T111" s="27">
        <v>92253.99</v>
      </c>
      <c r="U111" s="27">
        <v>8140.05</v>
      </c>
      <c r="V111" s="27">
        <v>0</v>
      </c>
      <c r="W111" s="27">
        <v>8140.07</v>
      </c>
      <c r="X111" s="27">
        <v>0</v>
      </c>
      <c r="Y111" s="109"/>
      <c r="Z111" s="27">
        <f t="shared" si="9"/>
        <v>89581.68</v>
      </c>
      <c r="AA111" s="27">
        <v>76144.429999999993</v>
      </c>
      <c r="AB111" s="27">
        <v>6718.62</v>
      </c>
      <c r="AC111" s="27">
        <v>6718.63</v>
      </c>
      <c r="AD111" s="27">
        <v>0</v>
      </c>
      <c r="AE111" s="27">
        <f t="shared" si="8"/>
        <v>0</v>
      </c>
      <c r="AF111" s="26"/>
      <c r="AG111" s="46"/>
      <c r="AH111" s="65"/>
    </row>
    <row r="112" spans="1:34" s="64" customFormat="1" ht="94.5" hidden="1" customHeight="1" x14ac:dyDescent="0.2">
      <c r="A112" s="38">
        <v>110</v>
      </c>
      <c r="B112" s="31" t="s">
        <v>223</v>
      </c>
      <c r="C112" s="31" t="s">
        <v>222</v>
      </c>
      <c r="D112" s="40" t="s">
        <v>247</v>
      </c>
      <c r="E112" s="33" t="s">
        <v>225</v>
      </c>
      <c r="F112" s="38" t="s">
        <v>477</v>
      </c>
      <c r="G112" s="38" t="s">
        <v>469</v>
      </c>
      <c r="H112" s="33">
        <v>91149.1</v>
      </c>
      <c r="I112" s="33">
        <v>77476.73</v>
      </c>
      <c r="J112" s="33">
        <v>6836.18</v>
      </c>
      <c r="K112" s="33">
        <v>0</v>
      </c>
      <c r="L112" s="33">
        <v>6836.19</v>
      </c>
      <c r="M112" s="33">
        <v>0</v>
      </c>
      <c r="N112" s="33">
        <v>0</v>
      </c>
      <c r="O112" s="36">
        <v>43189</v>
      </c>
      <c r="P112" s="36">
        <v>43189</v>
      </c>
      <c r="Q112" s="36">
        <v>43270</v>
      </c>
      <c r="R112" s="41">
        <v>44239</v>
      </c>
      <c r="S112" s="33">
        <v>91149.1</v>
      </c>
      <c r="T112" s="33">
        <v>77476.73</v>
      </c>
      <c r="U112" s="33">
        <v>6836.18</v>
      </c>
      <c r="V112" s="33">
        <v>0</v>
      </c>
      <c r="W112" s="33">
        <v>6836.19</v>
      </c>
      <c r="X112" s="33">
        <v>0</v>
      </c>
      <c r="Y112" s="33"/>
      <c r="Z112" s="33">
        <f t="shared" si="9"/>
        <v>91149.1</v>
      </c>
      <c r="AA112" s="33">
        <v>77476.73</v>
      </c>
      <c r="AB112" s="33">
        <v>6836.18</v>
      </c>
      <c r="AC112" s="33">
        <v>6836.19</v>
      </c>
      <c r="AD112" s="33">
        <v>0</v>
      </c>
      <c r="AE112" s="33">
        <f t="shared" si="8"/>
        <v>0</v>
      </c>
      <c r="AF112" s="38"/>
      <c r="AG112" s="39"/>
      <c r="AH112" s="66" t="s">
        <v>450</v>
      </c>
    </row>
    <row r="113" spans="1:34" s="44" customFormat="1" ht="94.5" hidden="1" customHeight="1" x14ac:dyDescent="0.2">
      <c r="A113" s="26">
        <v>111</v>
      </c>
      <c r="B113" s="95" t="s">
        <v>223</v>
      </c>
      <c r="C113" s="95" t="s">
        <v>222</v>
      </c>
      <c r="D113" s="43" t="s">
        <v>249</v>
      </c>
      <c r="E113" s="27" t="s">
        <v>224</v>
      </c>
      <c r="F113" s="26" t="s">
        <v>466</v>
      </c>
      <c r="G113" s="26" t="s">
        <v>462</v>
      </c>
      <c r="H113" s="27">
        <v>234213.9</v>
      </c>
      <c r="I113" s="27">
        <v>199081.81</v>
      </c>
      <c r="J113" s="27">
        <v>17566.04</v>
      </c>
      <c r="K113" s="27">
        <v>0</v>
      </c>
      <c r="L113" s="27">
        <v>17566.05</v>
      </c>
      <c r="M113" s="27">
        <v>0</v>
      </c>
      <c r="N113" s="27">
        <v>0</v>
      </c>
      <c r="O113" s="28">
        <v>43220</v>
      </c>
      <c r="P113" s="28">
        <v>43215</v>
      </c>
      <c r="Q113" s="28">
        <v>43264</v>
      </c>
      <c r="R113" s="29"/>
      <c r="S113" s="27">
        <v>234213.9</v>
      </c>
      <c r="T113" s="27">
        <v>199081.81</v>
      </c>
      <c r="U113" s="27">
        <v>17566.04</v>
      </c>
      <c r="V113" s="27">
        <v>0</v>
      </c>
      <c r="W113" s="27">
        <v>17566.05</v>
      </c>
      <c r="X113" s="27">
        <v>0</v>
      </c>
      <c r="Y113" s="112"/>
      <c r="Z113" s="27">
        <f>SUM(AA113:AD113)</f>
        <v>183645.66</v>
      </c>
      <c r="AA113" s="27">
        <v>157666.39000000001</v>
      </c>
      <c r="AB113" s="27">
        <v>13911.74</v>
      </c>
      <c r="AC113" s="27">
        <v>12067.53</v>
      </c>
      <c r="AD113" s="27">
        <v>0</v>
      </c>
      <c r="AE113" s="27">
        <f t="shared" si="8"/>
        <v>0</v>
      </c>
      <c r="AF113" s="26"/>
      <c r="AG113" s="46"/>
      <c r="AH113" s="65"/>
    </row>
    <row r="114" spans="1:34" s="44" customFormat="1" ht="168" customHeight="1" x14ac:dyDescent="0.2">
      <c r="A114" s="117">
        <v>112</v>
      </c>
      <c r="B114" s="118" t="s">
        <v>223</v>
      </c>
      <c r="C114" s="95" t="s">
        <v>222</v>
      </c>
      <c r="D114" s="129" t="s">
        <v>289</v>
      </c>
      <c r="E114" s="120" t="s">
        <v>511</v>
      </c>
      <c r="F114" s="117" t="s">
        <v>512</v>
      </c>
      <c r="G114" s="117" t="s">
        <v>507</v>
      </c>
      <c r="H114" s="120">
        <v>141519.99</v>
      </c>
      <c r="I114" s="120">
        <v>120291.99</v>
      </c>
      <c r="J114" s="120">
        <v>10614</v>
      </c>
      <c r="K114" s="120">
        <v>0</v>
      </c>
      <c r="L114" s="120">
        <v>10614</v>
      </c>
      <c r="M114" s="120">
        <v>0</v>
      </c>
      <c r="N114" s="120">
        <v>0</v>
      </c>
      <c r="O114" s="123">
        <v>43220</v>
      </c>
      <c r="P114" s="123">
        <v>43216</v>
      </c>
      <c r="Q114" s="123">
        <v>43280</v>
      </c>
      <c r="R114" s="124"/>
      <c r="S114" s="120">
        <v>141519.99</v>
      </c>
      <c r="T114" s="120">
        <v>120291.99</v>
      </c>
      <c r="U114" s="120">
        <v>10614</v>
      </c>
      <c r="V114" s="120">
        <v>0</v>
      </c>
      <c r="W114" s="120">
        <v>10614</v>
      </c>
      <c r="X114" s="120">
        <v>0</v>
      </c>
      <c r="Y114" s="109"/>
      <c r="Z114" s="128" t="s">
        <v>665</v>
      </c>
      <c r="AA114" s="128" t="s">
        <v>666</v>
      </c>
      <c r="AB114" s="128" t="s">
        <v>667</v>
      </c>
      <c r="AC114" s="120">
        <v>10155.02</v>
      </c>
      <c r="AD114" s="120">
        <v>0</v>
      </c>
      <c r="AE114" s="120">
        <f t="shared" si="8"/>
        <v>0</v>
      </c>
      <c r="AF114" s="125" t="s">
        <v>439</v>
      </c>
      <c r="AG114" s="131"/>
      <c r="AH114" s="132"/>
    </row>
    <row r="115" spans="1:34" s="44" customFormat="1" ht="165" hidden="1" customHeight="1" x14ac:dyDescent="0.2">
      <c r="A115" s="26">
        <v>113</v>
      </c>
      <c r="B115" s="95" t="s">
        <v>223</v>
      </c>
      <c r="C115" s="95" t="s">
        <v>222</v>
      </c>
      <c r="D115" s="43" t="s">
        <v>290</v>
      </c>
      <c r="E115" s="27" t="s">
        <v>503</v>
      </c>
      <c r="F115" s="26" t="s">
        <v>504</v>
      </c>
      <c r="G115" s="26" t="s">
        <v>497</v>
      </c>
      <c r="H115" s="27">
        <v>126366.08</v>
      </c>
      <c r="I115" s="27">
        <v>107411.16</v>
      </c>
      <c r="J115" s="27">
        <v>9477.4599999999991</v>
      </c>
      <c r="K115" s="27">
        <v>0</v>
      </c>
      <c r="L115" s="27">
        <v>9477.4599999999991</v>
      </c>
      <c r="M115" s="27">
        <v>0</v>
      </c>
      <c r="N115" s="27">
        <v>0</v>
      </c>
      <c r="O115" s="28">
        <v>43220</v>
      </c>
      <c r="P115" s="28">
        <v>43217</v>
      </c>
      <c r="Q115" s="28">
        <v>43284</v>
      </c>
      <c r="R115" s="29"/>
      <c r="S115" s="27">
        <v>126366.08</v>
      </c>
      <c r="T115" s="27">
        <v>107411.16</v>
      </c>
      <c r="U115" s="27">
        <v>9477.4599999999991</v>
      </c>
      <c r="V115" s="27">
        <v>0</v>
      </c>
      <c r="W115" s="27">
        <v>9477.4599999999991</v>
      </c>
      <c r="X115" s="27">
        <v>0</v>
      </c>
      <c r="Y115" s="112"/>
      <c r="Z115" s="27">
        <f t="shared" si="9"/>
        <v>111005.55</v>
      </c>
      <c r="AA115" s="27">
        <v>95299.6</v>
      </c>
      <c r="AB115" s="27">
        <v>8448.5</v>
      </c>
      <c r="AC115" s="27">
        <v>7257.45</v>
      </c>
      <c r="AD115" s="27">
        <v>0</v>
      </c>
      <c r="AE115" s="27">
        <f t="shared" si="8"/>
        <v>0</v>
      </c>
      <c r="AF115" s="45" t="s">
        <v>440</v>
      </c>
      <c r="AG115" s="46"/>
      <c r="AH115" s="65"/>
    </row>
    <row r="116" spans="1:34" s="44" customFormat="1" ht="112.5" hidden="1" customHeight="1" x14ac:dyDescent="0.2">
      <c r="A116" s="26">
        <v>114</v>
      </c>
      <c r="B116" s="95" t="s">
        <v>183</v>
      </c>
      <c r="C116" s="95" t="s">
        <v>184</v>
      </c>
      <c r="D116" s="95" t="s">
        <v>205</v>
      </c>
      <c r="E116" s="108" t="s">
        <v>182</v>
      </c>
      <c r="F116" s="95" t="s">
        <v>496</v>
      </c>
      <c r="G116" s="95" t="s">
        <v>497</v>
      </c>
      <c r="H116" s="27">
        <v>172058.99</v>
      </c>
      <c r="I116" s="27">
        <v>146250.14000000001</v>
      </c>
      <c r="J116" s="27">
        <v>12904.42</v>
      </c>
      <c r="K116" s="27">
        <v>0</v>
      </c>
      <c r="L116" s="27">
        <v>12904.43</v>
      </c>
      <c r="M116" s="27">
        <v>0</v>
      </c>
      <c r="N116" s="27">
        <v>0</v>
      </c>
      <c r="O116" s="28">
        <v>43039</v>
      </c>
      <c r="P116" s="28">
        <v>43034</v>
      </c>
      <c r="Q116" s="28">
        <v>43132</v>
      </c>
      <c r="R116" s="29"/>
      <c r="S116" s="27">
        <f>SUM(T116:X116)</f>
        <v>186441.2</v>
      </c>
      <c r="T116" s="27">
        <v>146250.14000000001</v>
      </c>
      <c r="U116" s="27">
        <v>12904.42</v>
      </c>
      <c r="V116" s="27">
        <v>0</v>
      </c>
      <c r="W116" s="27">
        <v>27286.639999999999</v>
      </c>
      <c r="X116" s="27">
        <v>0</v>
      </c>
      <c r="Y116" s="112"/>
      <c r="Z116" s="27">
        <f t="shared" si="9"/>
        <v>157106.23000000001</v>
      </c>
      <c r="AA116" s="27">
        <v>123383.67999999999</v>
      </c>
      <c r="AB116" s="27">
        <v>10518.29</v>
      </c>
      <c r="AC116" s="27">
        <v>23204.26</v>
      </c>
      <c r="AD116" s="27">
        <v>0</v>
      </c>
      <c r="AE116" s="27">
        <f t="shared" si="8"/>
        <v>0</v>
      </c>
      <c r="AF116" s="45" t="s">
        <v>365</v>
      </c>
      <c r="AG116" s="46"/>
      <c r="AH116" s="65"/>
    </row>
    <row r="117" spans="1:34" s="44" customFormat="1" ht="111.75" customHeight="1" x14ac:dyDescent="0.2">
      <c r="A117" s="117">
        <v>115</v>
      </c>
      <c r="B117" s="118" t="s">
        <v>183</v>
      </c>
      <c r="C117" s="95" t="s">
        <v>184</v>
      </c>
      <c r="D117" s="118" t="s">
        <v>216</v>
      </c>
      <c r="E117" s="121" t="s">
        <v>186</v>
      </c>
      <c r="F117" s="118" t="s">
        <v>506</v>
      </c>
      <c r="G117" s="118" t="s">
        <v>507</v>
      </c>
      <c r="H117" s="120">
        <v>245248.17</v>
      </c>
      <c r="I117" s="120">
        <v>203660</v>
      </c>
      <c r="J117" s="120">
        <v>17969.990000000002</v>
      </c>
      <c r="K117" s="120">
        <v>0</v>
      </c>
      <c r="L117" s="120">
        <v>23618.18</v>
      </c>
      <c r="M117" s="120">
        <v>0</v>
      </c>
      <c r="N117" s="120">
        <v>0</v>
      </c>
      <c r="O117" s="123">
        <v>43078</v>
      </c>
      <c r="P117" s="123">
        <v>43075</v>
      </c>
      <c r="Q117" s="123">
        <v>43241</v>
      </c>
      <c r="R117" s="124"/>
      <c r="S117" s="120">
        <f>SUM(T117:X117)</f>
        <v>245084.25</v>
      </c>
      <c r="T117" s="120">
        <v>203660</v>
      </c>
      <c r="U117" s="120">
        <v>17969.990000000002</v>
      </c>
      <c r="V117" s="120">
        <v>0</v>
      </c>
      <c r="W117" s="120">
        <v>23454.26</v>
      </c>
      <c r="X117" s="120">
        <v>0</v>
      </c>
      <c r="Y117" s="109"/>
      <c r="Z117" s="128" t="s">
        <v>670</v>
      </c>
      <c r="AA117" s="128" t="s">
        <v>668</v>
      </c>
      <c r="AB117" s="128" t="s">
        <v>669</v>
      </c>
      <c r="AC117" s="120">
        <v>19319.48</v>
      </c>
      <c r="AD117" s="120">
        <v>0</v>
      </c>
      <c r="AE117" s="120">
        <f t="shared" si="8"/>
        <v>0</v>
      </c>
      <c r="AF117" s="125" t="s">
        <v>380</v>
      </c>
      <c r="AG117" s="117"/>
      <c r="AH117" s="127"/>
    </row>
    <row r="118" spans="1:34" s="44" customFormat="1" ht="111.75" hidden="1" customHeight="1" x14ac:dyDescent="0.2">
      <c r="A118" s="26">
        <v>116</v>
      </c>
      <c r="B118" s="95" t="s">
        <v>183</v>
      </c>
      <c r="C118" s="95" t="s">
        <v>184</v>
      </c>
      <c r="D118" s="95" t="s">
        <v>217</v>
      </c>
      <c r="E118" s="97" t="s">
        <v>187</v>
      </c>
      <c r="F118" s="95" t="s">
        <v>461</v>
      </c>
      <c r="G118" s="95" t="s">
        <v>462</v>
      </c>
      <c r="H118" s="97">
        <v>235487</v>
      </c>
      <c r="I118" s="97">
        <v>200163.95</v>
      </c>
      <c r="J118" s="97">
        <v>17661.52</v>
      </c>
      <c r="K118" s="97">
        <v>0</v>
      </c>
      <c r="L118" s="97">
        <v>17661.53</v>
      </c>
      <c r="M118" s="97">
        <v>0</v>
      </c>
      <c r="N118" s="97">
        <v>0</v>
      </c>
      <c r="O118" s="47">
        <v>43080</v>
      </c>
      <c r="P118" s="47">
        <v>43077</v>
      </c>
      <c r="Q118" s="28">
        <v>43185</v>
      </c>
      <c r="R118" s="29"/>
      <c r="S118" s="27">
        <v>235487</v>
      </c>
      <c r="T118" s="27">
        <v>200163.95</v>
      </c>
      <c r="U118" s="27">
        <v>17661.52</v>
      </c>
      <c r="V118" s="27">
        <v>0</v>
      </c>
      <c r="W118" s="27">
        <v>17661.53</v>
      </c>
      <c r="X118" s="27">
        <v>0</v>
      </c>
      <c r="Y118" s="109"/>
      <c r="Z118" s="98" t="s">
        <v>673</v>
      </c>
      <c r="AA118" s="98" t="s">
        <v>671</v>
      </c>
      <c r="AB118" s="98" t="s">
        <v>672</v>
      </c>
      <c r="AC118" s="27">
        <v>13017.64</v>
      </c>
      <c r="AD118" s="27">
        <v>0</v>
      </c>
      <c r="AE118" s="27">
        <f t="shared" si="8"/>
        <v>0</v>
      </c>
      <c r="AF118" s="26"/>
      <c r="AG118" s="26"/>
      <c r="AH118" s="65"/>
    </row>
    <row r="119" spans="1:34" s="44" customFormat="1" ht="131.25" hidden="1" customHeight="1" x14ac:dyDescent="0.2">
      <c r="A119" s="26">
        <v>117</v>
      </c>
      <c r="B119" s="95" t="s">
        <v>183</v>
      </c>
      <c r="C119" s="95" t="s">
        <v>184</v>
      </c>
      <c r="D119" s="95" t="s">
        <v>218</v>
      </c>
      <c r="E119" s="97" t="s">
        <v>188</v>
      </c>
      <c r="F119" s="95" t="s">
        <v>461</v>
      </c>
      <c r="G119" s="95" t="s">
        <v>462</v>
      </c>
      <c r="H119" s="27">
        <v>534491.16</v>
      </c>
      <c r="I119" s="27">
        <v>454317.48</v>
      </c>
      <c r="J119" s="27">
        <v>40086.83</v>
      </c>
      <c r="K119" s="27">
        <v>0</v>
      </c>
      <c r="L119" s="27">
        <v>40086.85</v>
      </c>
      <c r="M119" s="97">
        <v>0</v>
      </c>
      <c r="N119" s="97">
        <v>0</v>
      </c>
      <c r="O119" s="47">
        <v>43080</v>
      </c>
      <c r="P119" s="47">
        <v>43077</v>
      </c>
      <c r="Q119" s="28">
        <v>43179</v>
      </c>
      <c r="R119" s="29"/>
      <c r="S119" s="27">
        <f>SUM(T119:X119)</f>
        <v>800191.59000000008</v>
      </c>
      <c r="T119" s="27">
        <v>454317.48</v>
      </c>
      <c r="U119" s="27">
        <v>40086.83</v>
      </c>
      <c r="V119" s="27">
        <v>0</v>
      </c>
      <c r="W119" s="27">
        <v>305787.28000000003</v>
      </c>
      <c r="X119" s="27">
        <v>0</v>
      </c>
      <c r="Y119" s="27"/>
      <c r="Z119" s="98" t="s">
        <v>674</v>
      </c>
      <c r="AA119" s="98" t="s">
        <v>675</v>
      </c>
      <c r="AB119" s="98" t="s">
        <v>676</v>
      </c>
      <c r="AC119" s="98" t="s">
        <v>677</v>
      </c>
      <c r="AD119" s="27">
        <v>0</v>
      </c>
      <c r="AE119" s="27">
        <f t="shared" si="8"/>
        <v>0</v>
      </c>
      <c r="AF119" s="45" t="s">
        <v>441</v>
      </c>
      <c r="AG119" s="26"/>
      <c r="AH119" s="65"/>
    </row>
    <row r="120" spans="1:34" s="44" customFormat="1" ht="114.75" hidden="1" customHeight="1" x14ac:dyDescent="0.2">
      <c r="A120" s="26">
        <v>118</v>
      </c>
      <c r="B120" s="95" t="s">
        <v>183</v>
      </c>
      <c r="C120" s="95" t="s">
        <v>184</v>
      </c>
      <c r="D120" s="95" t="s">
        <v>219</v>
      </c>
      <c r="E120" s="97" t="s">
        <v>478</v>
      </c>
      <c r="F120" s="95" t="s">
        <v>468</v>
      </c>
      <c r="G120" s="95" t="s">
        <v>469</v>
      </c>
      <c r="H120" s="27">
        <v>288944.5</v>
      </c>
      <c r="I120" s="27">
        <v>245602.82</v>
      </c>
      <c r="J120" s="27">
        <v>21670.83</v>
      </c>
      <c r="K120" s="27">
        <v>0</v>
      </c>
      <c r="L120" s="27">
        <v>21670.85</v>
      </c>
      <c r="M120" s="97">
        <v>0</v>
      </c>
      <c r="N120" s="97">
        <v>0</v>
      </c>
      <c r="O120" s="47">
        <v>43080</v>
      </c>
      <c r="P120" s="47">
        <v>43080</v>
      </c>
      <c r="Q120" s="28">
        <v>43189</v>
      </c>
      <c r="R120" s="29"/>
      <c r="S120" s="27">
        <f>SUM(T120:X120)</f>
        <v>288944.5</v>
      </c>
      <c r="T120" s="27">
        <v>245602.82</v>
      </c>
      <c r="U120" s="27">
        <v>21670.83</v>
      </c>
      <c r="V120" s="27">
        <v>0</v>
      </c>
      <c r="W120" s="27">
        <v>21670.85</v>
      </c>
      <c r="X120" s="27">
        <v>0</v>
      </c>
      <c r="Y120" s="112"/>
      <c r="Z120" s="27">
        <f>SUM(AA120:AD120)</f>
        <v>271109.53999999998</v>
      </c>
      <c r="AA120" s="27">
        <v>229213.95</v>
      </c>
      <c r="AB120" s="27">
        <v>20224.740000000002</v>
      </c>
      <c r="AC120" s="27">
        <v>21670.85</v>
      </c>
      <c r="AD120" s="27">
        <v>0</v>
      </c>
      <c r="AE120" s="27">
        <f t="shared" si="8"/>
        <v>0</v>
      </c>
      <c r="AF120" s="26" t="s">
        <v>386</v>
      </c>
      <c r="AG120" s="26"/>
      <c r="AH120" s="65"/>
    </row>
    <row r="121" spans="1:34" s="44" customFormat="1" ht="165" hidden="1" customHeight="1" x14ac:dyDescent="0.2">
      <c r="A121" s="26">
        <v>119</v>
      </c>
      <c r="B121" s="95" t="s">
        <v>183</v>
      </c>
      <c r="C121" s="95" t="s">
        <v>184</v>
      </c>
      <c r="D121" s="95" t="s">
        <v>220</v>
      </c>
      <c r="E121" s="97" t="s">
        <v>189</v>
      </c>
      <c r="F121" s="95" t="s">
        <v>489</v>
      </c>
      <c r="G121" s="95" t="s">
        <v>490</v>
      </c>
      <c r="H121" s="27">
        <v>188998.48</v>
      </c>
      <c r="I121" s="27">
        <v>160648.70000000001</v>
      </c>
      <c r="J121" s="27">
        <v>14174.88</v>
      </c>
      <c r="K121" s="27">
        <v>0</v>
      </c>
      <c r="L121" s="27">
        <v>14174.9</v>
      </c>
      <c r="M121" s="97">
        <v>0</v>
      </c>
      <c r="N121" s="97">
        <v>0</v>
      </c>
      <c r="O121" s="47">
        <v>43080</v>
      </c>
      <c r="P121" s="47">
        <v>43081</v>
      </c>
      <c r="Q121" s="28">
        <v>43206</v>
      </c>
      <c r="R121" s="29"/>
      <c r="S121" s="27">
        <f>SUM(T121:X121)</f>
        <v>188998.48</v>
      </c>
      <c r="T121" s="27">
        <v>160648.70000000001</v>
      </c>
      <c r="U121" s="27">
        <v>14174.88</v>
      </c>
      <c r="V121" s="27">
        <v>0</v>
      </c>
      <c r="W121" s="27">
        <v>14174.9</v>
      </c>
      <c r="X121" s="27">
        <v>0</v>
      </c>
      <c r="Y121" s="109"/>
      <c r="Z121" s="27">
        <f>SUM(AA121:AD121)</f>
        <v>166583.51999999999</v>
      </c>
      <c r="AA121" s="27">
        <v>141881.91</v>
      </c>
      <c r="AB121" s="27">
        <v>12518.99</v>
      </c>
      <c r="AC121" s="27">
        <v>12182.62</v>
      </c>
      <c r="AD121" s="27">
        <v>0</v>
      </c>
      <c r="AE121" s="27">
        <f t="shared" si="8"/>
        <v>0</v>
      </c>
      <c r="AF121" s="45" t="s">
        <v>356</v>
      </c>
      <c r="AG121" s="26"/>
      <c r="AH121" s="65"/>
    </row>
    <row r="122" spans="1:34" s="64" customFormat="1" ht="134.25" hidden="1" customHeight="1" x14ac:dyDescent="0.2">
      <c r="A122" s="38">
        <v>120</v>
      </c>
      <c r="B122" s="38" t="s">
        <v>183</v>
      </c>
      <c r="C122" s="38" t="s">
        <v>184</v>
      </c>
      <c r="D122" s="38" t="s">
        <v>291</v>
      </c>
      <c r="E122" s="33" t="s">
        <v>185</v>
      </c>
      <c r="F122" s="38" t="s">
        <v>482</v>
      </c>
      <c r="G122" s="38" t="s">
        <v>483</v>
      </c>
      <c r="H122" s="33">
        <v>143430.45000000001</v>
      </c>
      <c r="I122" s="33">
        <v>92368.52</v>
      </c>
      <c r="J122" s="33">
        <v>8150.16</v>
      </c>
      <c r="K122" s="33">
        <v>0</v>
      </c>
      <c r="L122" s="33">
        <v>42911.77</v>
      </c>
      <c r="M122" s="33">
        <v>0</v>
      </c>
      <c r="N122" s="33">
        <v>0</v>
      </c>
      <c r="O122" s="36">
        <v>43251</v>
      </c>
      <c r="P122" s="36">
        <v>43241</v>
      </c>
      <c r="Q122" s="36">
        <v>43328</v>
      </c>
      <c r="R122" s="41">
        <v>44132</v>
      </c>
      <c r="S122" s="33">
        <f>SUM(T122:X122)</f>
        <v>135624.43</v>
      </c>
      <c r="T122" s="33">
        <v>92368.52</v>
      </c>
      <c r="U122" s="33">
        <v>8150.16</v>
      </c>
      <c r="V122" s="33">
        <v>0</v>
      </c>
      <c r="W122" s="33">
        <v>35105.75</v>
      </c>
      <c r="X122" s="33">
        <v>0</v>
      </c>
      <c r="Y122" s="33"/>
      <c r="Z122" s="33">
        <v>135624.42000000001</v>
      </c>
      <c r="AA122" s="33">
        <v>92368.51</v>
      </c>
      <c r="AB122" s="33">
        <v>8150.16</v>
      </c>
      <c r="AC122" s="33">
        <v>35105.75</v>
      </c>
      <c r="AD122" s="33">
        <v>0</v>
      </c>
      <c r="AE122" s="33">
        <f>I122-AA122</f>
        <v>1.0000000009313226E-2</v>
      </c>
      <c r="AF122" s="61" t="s">
        <v>393</v>
      </c>
      <c r="AG122" s="39" t="s">
        <v>442</v>
      </c>
      <c r="AH122" s="66" t="s">
        <v>450</v>
      </c>
    </row>
    <row r="123" spans="1:34" s="64" customFormat="1" ht="132" hidden="1" customHeight="1" x14ac:dyDescent="0.2">
      <c r="A123" s="38">
        <v>121</v>
      </c>
      <c r="B123" s="31" t="s">
        <v>150</v>
      </c>
      <c r="C123" s="31" t="s">
        <v>149</v>
      </c>
      <c r="D123" s="32" t="s">
        <v>206</v>
      </c>
      <c r="E123" s="34" t="s">
        <v>151</v>
      </c>
      <c r="F123" s="31" t="s">
        <v>482</v>
      </c>
      <c r="G123" s="31" t="s">
        <v>483</v>
      </c>
      <c r="H123" s="33">
        <v>136665.67000000001</v>
      </c>
      <c r="I123" s="33">
        <v>116165.82</v>
      </c>
      <c r="J123" s="33">
        <v>10249.92</v>
      </c>
      <c r="K123" s="33">
        <v>0</v>
      </c>
      <c r="L123" s="33">
        <v>10249.93</v>
      </c>
      <c r="M123" s="34">
        <v>0</v>
      </c>
      <c r="N123" s="34">
        <v>0</v>
      </c>
      <c r="O123" s="35">
        <v>42982</v>
      </c>
      <c r="P123" s="35">
        <v>42979</v>
      </c>
      <c r="Q123" s="36">
        <v>43104</v>
      </c>
      <c r="R123" s="41">
        <v>43622</v>
      </c>
      <c r="S123" s="33">
        <v>143105.32</v>
      </c>
      <c r="T123" s="33">
        <v>121639.52</v>
      </c>
      <c r="U123" s="33">
        <v>10732.89</v>
      </c>
      <c r="V123" s="33">
        <v>0</v>
      </c>
      <c r="W123" s="33">
        <v>10732.91</v>
      </c>
      <c r="X123" s="33">
        <v>0</v>
      </c>
      <c r="Y123" s="33"/>
      <c r="Z123" s="33">
        <v>136665.67000000001</v>
      </c>
      <c r="AA123" s="33">
        <v>116165.82</v>
      </c>
      <c r="AB123" s="33">
        <v>10249.92</v>
      </c>
      <c r="AC123" s="33">
        <v>10249.93</v>
      </c>
      <c r="AD123" s="33">
        <v>0</v>
      </c>
      <c r="AE123" s="33">
        <f>I123-AA123</f>
        <v>0</v>
      </c>
      <c r="AF123" s="38"/>
      <c r="AG123" s="38" t="s">
        <v>443</v>
      </c>
      <c r="AH123" s="66" t="s">
        <v>450</v>
      </c>
    </row>
    <row r="124" spans="1:34" s="44" customFormat="1" ht="158.25" customHeight="1" x14ac:dyDescent="0.2">
      <c r="A124" s="117">
        <v>122</v>
      </c>
      <c r="B124" s="118" t="s">
        <v>150</v>
      </c>
      <c r="C124" s="95" t="s">
        <v>149</v>
      </c>
      <c r="D124" s="119" t="s">
        <v>207</v>
      </c>
      <c r="E124" s="121" t="s">
        <v>153</v>
      </c>
      <c r="F124" s="118" t="s">
        <v>506</v>
      </c>
      <c r="G124" s="118" t="s">
        <v>507</v>
      </c>
      <c r="H124" s="120">
        <v>244978.88</v>
      </c>
      <c r="I124" s="120">
        <v>208228.94</v>
      </c>
      <c r="J124" s="120">
        <v>18373.14</v>
      </c>
      <c r="K124" s="120">
        <v>0</v>
      </c>
      <c r="L124" s="120">
        <v>18376.8</v>
      </c>
      <c r="M124" s="121">
        <v>0</v>
      </c>
      <c r="N124" s="121">
        <v>0</v>
      </c>
      <c r="O124" s="122">
        <v>42993</v>
      </c>
      <c r="P124" s="122">
        <v>42986</v>
      </c>
      <c r="Q124" s="123">
        <v>43112</v>
      </c>
      <c r="R124" s="133"/>
      <c r="S124" s="128" t="s">
        <v>681</v>
      </c>
      <c r="T124" s="128" t="s">
        <v>682</v>
      </c>
      <c r="U124" s="128" t="s">
        <v>683</v>
      </c>
      <c r="V124" s="120">
        <v>0</v>
      </c>
      <c r="W124" s="128" t="s">
        <v>684</v>
      </c>
      <c r="X124" s="120">
        <v>0</v>
      </c>
      <c r="Y124" s="112"/>
      <c r="Z124" s="128" t="s">
        <v>680</v>
      </c>
      <c r="AA124" s="128" t="s">
        <v>678</v>
      </c>
      <c r="AB124" s="128" t="s">
        <v>679</v>
      </c>
      <c r="AC124" s="120">
        <v>16781.05</v>
      </c>
      <c r="AD124" s="120">
        <v>0</v>
      </c>
      <c r="AE124" s="120" t="e">
        <f>I124-T124</f>
        <v>#VALUE!</v>
      </c>
      <c r="AF124" s="125" t="s">
        <v>316</v>
      </c>
      <c r="AG124" s="131"/>
      <c r="AH124" s="127"/>
    </row>
    <row r="125" spans="1:34" s="64" customFormat="1" ht="96.75" hidden="1" customHeight="1" x14ac:dyDescent="0.2">
      <c r="A125" s="38">
        <v>123</v>
      </c>
      <c r="B125" s="31" t="s">
        <v>150</v>
      </c>
      <c r="C125" s="31" t="s">
        <v>149</v>
      </c>
      <c r="D125" s="32" t="s">
        <v>208</v>
      </c>
      <c r="E125" s="34" t="s">
        <v>505</v>
      </c>
      <c r="F125" s="31" t="s">
        <v>496</v>
      </c>
      <c r="G125" s="31" t="s">
        <v>497</v>
      </c>
      <c r="H125" s="34">
        <v>188899</v>
      </c>
      <c r="I125" s="34">
        <v>160564</v>
      </c>
      <c r="J125" s="34">
        <v>14167</v>
      </c>
      <c r="K125" s="34">
        <v>0</v>
      </c>
      <c r="L125" s="34">
        <v>14168</v>
      </c>
      <c r="M125" s="34">
        <v>0</v>
      </c>
      <c r="N125" s="34">
        <v>0</v>
      </c>
      <c r="O125" s="35">
        <v>42993</v>
      </c>
      <c r="P125" s="35">
        <v>42991</v>
      </c>
      <c r="Q125" s="36">
        <v>43115</v>
      </c>
      <c r="R125" s="41">
        <v>44056</v>
      </c>
      <c r="S125" s="33">
        <v>188899</v>
      </c>
      <c r="T125" s="33">
        <v>160564</v>
      </c>
      <c r="U125" s="33">
        <v>14167</v>
      </c>
      <c r="V125" s="33">
        <v>0</v>
      </c>
      <c r="W125" s="33">
        <v>14168</v>
      </c>
      <c r="X125" s="33">
        <v>0</v>
      </c>
      <c r="Y125" s="33"/>
      <c r="Z125" s="33">
        <f>SUM(AA125:AD125)</f>
        <v>187006.33</v>
      </c>
      <c r="AA125" s="33">
        <v>158955.23000000001</v>
      </c>
      <c r="AB125" s="33">
        <v>14025.05</v>
      </c>
      <c r="AC125" s="33">
        <v>14026.05</v>
      </c>
      <c r="AD125" s="33">
        <v>0</v>
      </c>
      <c r="AE125" s="33">
        <f>I125-AA125</f>
        <v>1608.7699999999895</v>
      </c>
      <c r="AF125" s="38"/>
      <c r="AG125" s="38" t="s">
        <v>422</v>
      </c>
      <c r="AH125" s="66" t="s">
        <v>450</v>
      </c>
    </row>
    <row r="126" spans="1:34" s="64" customFormat="1" ht="100.5" hidden="1" customHeight="1" x14ac:dyDescent="0.2">
      <c r="A126" s="38">
        <v>124</v>
      </c>
      <c r="B126" s="31" t="s">
        <v>150</v>
      </c>
      <c r="C126" s="31" t="s">
        <v>149</v>
      </c>
      <c r="D126" s="32" t="s">
        <v>209</v>
      </c>
      <c r="E126" s="34" t="s">
        <v>479</v>
      </c>
      <c r="F126" s="55" t="s">
        <v>468</v>
      </c>
      <c r="G126" s="31" t="s">
        <v>469</v>
      </c>
      <c r="H126" s="33">
        <v>199600.32</v>
      </c>
      <c r="I126" s="33">
        <v>169660.27</v>
      </c>
      <c r="J126" s="33">
        <v>14970.01</v>
      </c>
      <c r="K126" s="33">
        <v>0</v>
      </c>
      <c r="L126" s="33">
        <v>14970</v>
      </c>
      <c r="M126" s="33">
        <v>0</v>
      </c>
      <c r="N126" s="33">
        <v>0</v>
      </c>
      <c r="O126" s="36">
        <v>43017</v>
      </c>
      <c r="P126" s="36">
        <v>43013</v>
      </c>
      <c r="Q126" s="36">
        <v>43154</v>
      </c>
      <c r="R126" s="36">
        <v>43574</v>
      </c>
      <c r="S126" s="33">
        <v>200697.9</v>
      </c>
      <c r="T126" s="33">
        <v>170593.21</v>
      </c>
      <c r="U126" s="33">
        <v>15052.33</v>
      </c>
      <c r="V126" s="33">
        <v>0</v>
      </c>
      <c r="W126" s="33">
        <v>15052.36</v>
      </c>
      <c r="X126" s="33">
        <v>0</v>
      </c>
      <c r="Y126" s="33"/>
      <c r="Z126" s="33">
        <v>199600.32</v>
      </c>
      <c r="AA126" s="33">
        <v>169660.27</v>
      </c>
      <c r="AB126" s="33">
        <v>14970.01</v>
      </c>
      <c r="AC126" s="33">
        <v>14970.04</v>
      </c>
      <c r="AD126" s="33">
        <v>0</v>
      </c>
      <c r="AE126" s="33">
        <f>I126-AA126</f>
        <v>0</v>
      </c>
      <c r="AF126" s="38"/>
      <c r="AG126" s="39" t="s">
        <v>278</v>
      </c>
      <c r="AH126" s="66" t="s">
        <v>450</v>
      </c>
    </row>
    <row r="127" spans="1:34" s="64" customFormat="1" ht="210.75" hidden="1" customHeight="1" x14ac:dyDescent="0.2">
      <c r="A127" s="38">
        <v>125</v>
      </c>
      <c r="B127" s="31" t="s">
        <v>150</v>
      </c>
      <c r="C127" s="31" t="s">
        <v>149</v>
      </c>
      <c r="D127" s="32" t="s">
        <v>210</v>
      </c>
      <c r="E127" s="34" t="s">
        <v>152</v>
      </c>
      <c r="F127" s="31" t="s">
        <v>489</v>
      </c>
      <c r="G127" s="31" t="s">
        <v>490</v>
      </c>
      <c r="H127" s="33">
        <v>202216.56</v>
      </c>
      <c r="I127" s="33">
        <v>171884.07</v>
      </c>
      <c r="J127" s="33">
        <v>15166.24</v>
      </c>
      <c r="K127" s="33">
        <v>0</v>
      </c>
      <c r="L127" s="33">
        <v>15166.25</v>
      </c>
      <c r="M127" s="33">
        <v>0</v>
      </c>
      <c r="N127" s="33">
        <v>0</v>
      </c>
      <c r="O127" s="36">
        <v>43017</v>
      </c>
      <c r="P127" s="36">
        <v>43017</v>
      </c>
      <c r="Q127" s="36">
        <v>43193</v>
      </c>
      <c r="R127" s="41">
        <v>43865</v>
      </c>
      <c r="S127" s="33">
        <v>202216.56</v>
      </c>
      <c r="T127" s="33">
        <v>171884.07</v>
      </c>
      <c r="U127" s="33">
        <v>15166.24</v>
      </c>
      <c r="V127" s="33">
        <v>0</v>
      </c>
      <c r="W127" s="33">
        <v>15166.25</v>
      </c>
      <c r="X127" s="33">
        <v>0</v>
      </c>
      <c r="Y127" s="33"/>
      <c r="Z127" s="33">
        <f>SUM(AA127:AD127)</f>
        <v>200511.09999999998</v>
      </c>
      <c r="AA127" s="33">
        <v>170434.43</v>
      </c>
      <c r="AB127" s="33">
        <v>15038.33</v>
      </c>
      <c r="AC127" s="33">
        <v>15038.34</v>
      </c>
      <c r="AD127" s="33">
        <v>0</v>
      </c>
      <c r="AE127" s="33">
        <f>I127-AA127</f>
        <v>1449.640000000014</v>
      </c>
      <c r="AF127" s="38"/>
      <c r="AG127" s="38" t="s">
        <v>444</v>
      </c>
      <c r="AH127" s="66" t="s">
        <v>450</v>
      </c>
    </row>
    <row r="128" spans="1:34" s="44" customFormat="1" ht="115.5" hidden="1" customHeight="1" x14ac:dyDescent="0.2">
      <c r="A128" s="26">
        <v>126</v>
      </c>
      <c r="B128" s="95" t="s">
        <v>150</v>
      </c>
      <c r="C128" s="95" t="s">
        <v>149</v>
      </c>
      <c r="D128" s="96" t="s">
        <v>211</v>
      </c>
      <c r="E128" s="97" t="s">
        <v>160</v>
      </c>
      <c r="F128" s="95" t="s">
        <v>461</v>
      </c>
      <c r="G128" s="95" t="s">
        <v>462</v>
      </c>
      <c r="H128" s="27">
        <v>764065</v>
      </c>
      <c r="I128" s="27">
        <v>649455.25</v>
      </c>
      <c r="J128" s="27">
        <v>57304.87</v>
      </c>
      <c r="K128" s="27">
        <v>0</v>
      </c>
      <c r="L128" s="27">
        <v>57304.88</v>
      </c>
      <c r="M128" s="27">
        <v>0</v>
      </c>
      <c r="N128" s="27">
        <v>0</v>
      </c>
      <c r="O128" s="28">
        <v>43017</v>
      </c>
      <c r="P128" s="28">
        <v>43017</v>
      </c>
      <c r="Q128" s="28">
        <v>43193</v>
      </c>
      <c r="R128" s="29"/>
      <c r="S128" s="27">
        <v>764065</v>
      </c>
      <c r="T128" s="27">
        <v>649455.25</v>
      </c>
      <c r="U128" s="27">
        <v>57304.87</v>
      </c>
      <c r="V128" s="27">
        <v>0</v>
      </c>
      <c r="W128" s="27">
        <v>57304.88</v>
      </c>
      <c r="X128" s="27">
        <v>0</v>
      </c>
      <c r="Y128" s="27"/>
      <c r="Z128" s="98" t="s">
        <v>685</v>
      </c>
      <c r="AA128" s="98" t="s">
        <v>686</v>
      </c>
      <c r="AB128" s="98" t="s">
        <v>687</v>
      </c>
      <c r="AC128" s="98" t="s">
        <v>688</v>
      </c>
      <c r="AD128" s="27">
        <v>0</v>
      </c>
      <c r="AE128" s="27">
        <f>I128-T128</f>
        <v>0</v>
      </c>
      <c r="AF128" s="26"/>
      <c r="AG128" s="26" t="s">
        <v>250</v>
      </c>
      <c r="AH128" s="65"/>
    </row>
    <row r="129" spans="1:34" s="44" customFormat="1" ht="95.25" hidden="1" customHeight="1" x14ac:dyDescent="0.2">
      <c r="A129" s="26">
        <v>127</v>
      </c>
      <c r="B129" s="95" t="s">
        <v>139</v>
      </c>
      <c r="C129" s="95" t="s">
        <v>138</v>
      </c>
      <c r="D129" s="96" t="s">
        <v>163</v>
      </c>
      <c r="E129" s="97" t="s">
        <v>144</v>
      </c>
      <c r="F129" s="95" t="s">
        <v>496</v>
      </c>
      <c r="G129" s="95" t="s">
        <v>497</v>
      </c>
      <c r="H129" s="27">
        <f>SUBTOTAL(9,I129:N129)</f>
        <v>0</v>
      </c>
      <c r="I129" s="27">
        <v>168850.62</v>
      </c>
      <c r="J129" s="27">
        <v>0</v>
      </c>
      <c r="K129" s="27">
        <v>0</v>
      </c>
      <c r="L129" s="27">
        <v>29797.17</v>
      </c>
      <c r="M129" s="27">
        <v>0</v>
      </c>
      <c r="N129" s="27">
        <v>0</v>
      </c>
      <c r="O129" s="28">
        <v>43007</v>
      </c>
      <c r="P129" s="28">
        <v>42916</v>
      </c>
      <c r="Q129" s="28">
        <v>43041</v>
      </c>
      <c r="R129" s="29"/>
      <c r="S129" s="98" t="s">
        <v>690</v>
      </c>
      <c r="T129" s="27">
        <v>154916.88</v>
      </c>
      <c r="U129" s="27">
        <v>0</v>
      </c>
      <c r="V129" s="27">
        <v>0</v>
      </c>
      <c r="W129" s="98" t="s">
        <v>689</v>
      </c>
      <c r="X129" s="27">
        <v>0</v>
      </c>
      <c r="Y129" s="109"/>
      <c r="Z129" s="98" t="s">
        <v>691</v>
      </c>
      <c r="AA129" s="98" t="s">
        <v>692</v>
      </c>
      <c r="AB129" s="27">
        <v>0</v>
      </c>
      <c r="AC129" s="98" t="s">
        <v>693</v>
      </c>
      <c r="AD129" s="27">
        <v>0</v>
      </c>
      <c r="AE129" s="27">
        <f>I129-T129</f>
        <v>13933.739999999991</v>
      </c>
      <c r="AF129" s="30" t="s">
        <v>398</v>
      </c>
      <c r="AG129" s="46"/>
      <c r="AH129" s="65"/>
    </row>
    <row r="130" spans="1:34" s="64" customFormat="1" ht="94.5" hidden="1" customHeight="1" x14ac:dyDescent="0.2">
      <c r="A130" s="38">
        <v>128</v>
      </c>
      <c r="B130" s="31" t="s">
        <v>139</v>
      </c>
      <c r="C130" s="31" t="s">
        <v>138</v>
      </c>
      <c r="D130" s="32" t="s">
        <v>169</v>
      </c>
      <c r="E130" s="34" t="s">
        <v>140</v>
      </c>
      <c r="F130" s="31" t="s">
        <v>489</v>
      </c>
      <c r="G130" s="31" t="s">
        <v>490</v>
      </c>
      <c r="H130" s="33">
        <v>226384.2</v>
      </c>
      <c r="I130" s="33">
        <v>192424</v>
      </c>
      <c r="J130" s="33">
        <v>0</v>
      </c>
      <c r="K130" s="33">
        <v>0</v>
      </c>
      <c r="L130" s="33">
        <v>33960.199999999997</v>
      </c>
      <c r="M130" s="33">
        <v>0</v>
      </c>
      <c r="N130" s="33">
        <v>0</v>
      </c>
      <c r="O130" s="36">
        <v>42947</v>
      </c>
      <c r="P130" s="36">
        <v>42944</v>
      </c>
      <c r="Q130" s="36">
        <v>43045</v>
      </c>
      <c r="R130" s="41">
        <v>43929</v>
      </c>
      <c r="S130" s="33">
        <v>226384.2</v>
      </c>
      <c r="T130" s="33">
        <v>192424</v>
      </c>
      <c r="U130" s="33">
        <v>0</v>
      </c>
      <c r="V130" s="33">
        <v>0</v>
      </c>
      <c r="W130" s="33">
        <v>33960.199999999997</v>
      </c>
      <c r="X130" s="33">
        <v>0</v>
      </c>
      <c r="Y130" s="33"/>
      <c r="Z130" s="33">
        <f>SUM(AA130:AD130)</f>
        <v>226374.80000000002</v>
      </c>
      <c r="AA130" s="33">
        <v>192416.01</v>
      </c>
      <c r="AB130" s="33">
        <v>0</v>
      </c>
      <c r="AC130" s="33">
        <v>33958.79</v>
      </c>
      <c r="AD130" s="33">
        <v>0</v>
      </c>
      <c r="AE130" s="33">
        <f>I130-AA130</f>
        <v>7.9899999999906868</v>
      </c>
      <c r="AF130" s="38"/>
      <c r="AG130" s="39" t="s">
        <v>357</v>
      </c>
      <c r="AH130" s="66" t="s">
        <v>450</v>
      </c>
    </row>
    <row r="131" spans="1:34" s="44" customFormat="1" ht="94.5" hidden="1" customHeight="1" x14ac:dyDescent="0.2">
      <c r="A131" s="26">
        <v>129</v>
      </c>
      <c r="B131" s="95" t="s">
        <v>139</v>
      </c>
      <c r="C131" s="95" t="s">
        <v>138</v>
      </c>
      <c r="D131" s="96" t="s">
        <v>170</v>
      </c>
      <c r="E131" s="97" t="s">
        <v>141</v>
      </c>
      <c r="F131" s="95" t="s">
        <v>461</v>
      </c>
      <c r="G131" s="95" t="s">
        <v>462</v>
      </c>
      <c r="H131" s="97">
        <f>SUBTOTAL(9,I131:N131)</f>
        <v>0</v>
      </c>
      <c r="I131" s="27">
        <v>146200</v>
      </c>
      <c r="J131" s="27">
        <v>0</v>
      </c>
      <c r="K131" s="27">
        <v>0</v>
      </c>
      <c r="L131" s="27">
        <v>25800</v>
      </c>
      <c r="M131" s="97">
        <v>0</v>
      </c>
      <c r="N131" s="97">
        <v>0</v>
      </c>
      <c r="O131" s="47">
        <v>42963</v>
      </c>
      <c r="P131" s="47">
        <v>42958</v>
      </c>
      <c r="Q131" s="28">
        <v>43049</v>
      </c>
      <c r="R131" s="29"/>
      <c r="S131" s="27">
        <v>172000</v>
      </c>
      <c r="T131" s="98" t="s">
        <v>695</v>
      </c>
      <c r="U131" s="27">
        <v>0</v>
      </c>
      <c r="V131" s="27">
        <v>0</v>
      </c>
      <c r="W131" s="98" t="s">
        <v>694</v>
      </c>
      <c r="X131" s="27">
        <v>0</v>
      </c>
      <c r="Y131" s="112"/>
      <c r="Z131" s="27">
        <f>SUM(AA131:AD131)</f>
        <v>163725.53</v>
      </c>
      <c r="AA131" s="27">
        <v>138880.54</v>
      </c>
      <c r="AB131" s="27">
        <v>0</v>
      </c>
      <c r="AC131" s="27">
        <v>24844.99</v>
      </c>
      <c r="AD131" s="27">
        <v>0</v>
      </c>
      <c r="AE131" s="27" t="e">
        <f>I131-T131</f>
        <v>#VALUE!</v>
      </c>
      <c r="AF131" s="45" t="s">
        <v>358</v>
      </c>
      <c r="AG131" s="30"/>
      <c r="AH131" s="65"/>
    </row>
    <row r="132" spans="1:34" s="64" customFormat="1" ht="130.5" hidden="1" customHeight="1" x14ac:dyDescent="0.2">
      <c r="A132" s="38">
        <v>130</v>
      </c>
      <c r="B132" s="31" t="s">
        <v>139</v>
      </c>
      <c r="C132" s="31" t="s">
        <v>138</v>
      </c>
      <c r="D132" s="32" t="s">
        <v>171</v>
      </c>
      <c r="E132" s="34" t="s">
        <v>142</v>
      </c>
      <c r="F132" s="31" t="s">
        <v>480</v>
      </c>
      <c r="G132" s="31" t="s">
        <v>469</v>
      </c>
      <c r="H132" s="33">
        <v>161734.51</v>
      </c>
      <c r="I132" s="33">
        <v>137474.31</v>
      </c>
      <c r="J132" s="33">
        <v>0</v>
      </c>
      <c r="K132" s="33">
        <v>0</v>
      </c>
      <c r="L132" s="33">
        <v>24260.2</v>
      </c>
      <c r="M132" s="34">
        <v>0</v>
      </c>
      <c r="N132" s="34">
        <v>0</v>
      </c>
      <c r="O132" s="35">
        <v>42978</v>
      </c>
      <c r="P132" s="35">
        <v>42961</v>
      </c>
      <c r="Q132" s="36">
        <v>43055</v>
      </c>
      <c r="R132" s="41">
        <v>43703</v>
      </c>
      <c r="S132" s="33">
        <v>165920.54</v>
      </c>
      <c r="T132" s="33">
        <v>141032.44</v>
      </c>
      <c r="U132" s="33">
        <v>0</v>
      </c>
      <c r="V132" s="33">
        <v>0</v>
      </c>
      <c r="W132" s="33">
        <v>24888.1</v>
      </c>
      <c r="X132" s="33">
        <v>0</v>
      </c>
      <c r="Y132" s="33"/>
      <c r="Z132" s="33">
        <v>161734.51</v>
      </c>
      <c r="AA132" s="33">
        <v>137474.31</v>
      </c>
      <c r="AB132" s="33">
        <v>0</v>
      </c>
      <c r="AC132" s="33">
        <v>24260.2</v>
      </c>
      <c r="AD132" s="33">
        <v>0</v>
      </c>
      <c r="AE132" s="33">
        <f>I132-AA132</f>
        <v>0</v>
      </c>
      <c r="AF132" s="38"/>
      <c r="AG132" s="38" t="s">
        <v>445</v>
      </c>
      <c r="AH132" s="66" t="s">
        <v>450</v>
      </c>
    </row>
    <row r="133" spans="1:34" s="64" customFormat="1" ht="169.5" hidden="1" customHeight="1" x14ac:dyDescent="0.2">
      <c r="A133" s="38">
        <v>131</v>
      </c>
      <c r="B133" s="31" t="s">
        <v>139</v>
      </c>
      <c r="C133" s="31" t="s">
        <v>138</v>
      </c>
      <c r="D133" s="32" t="s">
        <v>180</v>
      </c>
      <c r="E133" s="34" t="s">
        <v>162</v>
      </c>
      <c r="F133" s="31" t="s">
        <v>506</v>
      </c>
      <c r="G133" s="31" t="s">
        <v>507</v>
      </c>
      <c r="H133" s="33">
        <f>SUBTOTAL(9,I133:N133)</f>
        <v>0</v>
      </c>
      <c r="I133" s="33">
        <v>328830.67</v>
      </c>
      <c r="J133" s="33">
        <v>0</v>
      </c>
      <c r="K133" s="33">
        <v>0</v>
      </c>
      <c r="L133" s="33">
        <v>58028.95</v>
      </c>
      <c r="M133" s="33">
        <v>0</v>
      </c>
      <c r="N133" s="33">
        <v>0</v>
      </c>
      <c r="O133" s="36">
        <v>43008</v>
      </c>
      <c r="P133" s="36">
        <v>42990</v>
      </c>
      <c r="Q133" s="36">
        <v>43126</v>
      </c>
      <c r="R133" s="41">
        <v>44167</v>
      </c>
      <c r="S133" s="33">
        <v>435447.24</v>
      </c>
      <c r="T133" s="33">
        <v>370130.15</v>
      </c>
      <c r="U133" s="33">
        <v>0</v>
      </c>
      <c r="V133" s="33">
        <v>0</v>
      </c>
      <c r="W133" s="33">
        <v>65317.09</v>
      </c>
      <c r="X133" s="33">
        <v>0</v>
      </c>
      <c r="Y133" s="33"/>
      <c r="Z133" s="33">
        <f>SUM(AA133:AD133)</f>
        <v>386859.62</v>
      </c>
      <c r="AA133" s="33">
        <v>328830.67</v>
      </c>
      <c r="AB133" s="33">
        <v>0</v>
      </c>
      <c r="AC133" s="33">
        <v>58028.95</v>
      </c>
      <c r="AD133" s="33">
        <v>0</v>
      </c>
      <c r="AE133" s="33">
        <f>I133-AA133</f>
        <v>0</v>
      </c>
      <c r="AF133" s="61" t="s">
        <v>446</v>
      </c>
      <c r="AG133" s="39" t="s">
        <v>278</v>
      </c>
      <c r="AH133" s="66" t="s">
        <v>450</v>
      </c>
    </row>
    <row r="134" spans="1:34" s="64" customFormat="1" ht="97.5" hidden="1" customHeight="1" x14ac:dyDescent="0.2">
      <c r="A134" s="38">
        <v>132</v>
      </c>
      <c r="B134" s="31" t="s">
        <v>139</v>
      </c>
      <c r="C134" s="31" t="s">
        <v>138</v>
      </c>
      <c r="D134" s="32" t="s">
        <v>198</v>
      </c>
      <c r="E134" s="34" t="s">
        <v>145</v>
      </c>
      <c r="F134" s="31" t="s">
        <v>482</v>
      </c>
      <c r="G134" s="31" t="s">
        <v>483</v>
      </c>
      <c r="H134" s="33">
        <v>120880.61</v>
      </c>
      <c r="I134" s="33">
        <v>100992.03</v>
      </c>
      <c r="J134" s="33">
        <v>0</v>
      </c>
      <c r="K134" s="33">
        <v>0</v>
      </c>
      <c r="L134" s="33">
        <v>19888.580000000002</v>
      </c>
      <c r="M134" s="33">
        <v>0</v>
      </c>
      <c r="N134" s="33">
        <v>0</v>
      </c>
      <c r="O134" s="36">
        <v>43039</v>
      </c>
      <c r="P134" s="36">
        <v>43005</v>
      </c>
      <c r="Q134" s="36">
        <v>43091</v>
      </c>
      <c r="R134" s="36">
        <v>43560</v>
      </c>
      <c r="S134" s="33">
        <v>135280.68</v>
      </c>
      <c r="T134" s="33">
        <v>113022.84</v>
      </c>
      <c r="U134" s="33">
        <v>0</v>
      </c>
      <c r="V134" s="33">
        <v>0</v>
      </c>
      <c r="W134" s="33">
        <v>22257.84</v>
      </c>
      <c r="X134" s="33">
        <v>0</v>
      </c>
      <c r="Y134" s="33"/>
      <c r="Z134" s="33">
        <v>120880.61</v>
      </c>
      <c r="AA134" s="33">
        <v>100992.03</v>
      </c>
      <c r="AB134" s="33">
        <v>0</v>
      </c>
      <c r="AC134" s="33">
        <v>19888.580000000002</v>
      </c>
      <c r="AD134" s="33">
        <v>0</v>
      </c>
      <c r="AE134" s="33">
        <f>I134-AA134</f>
        <v>0</v>
      </c>
      <c r="AF134" s="38"/>
      <c r="AG134" s="39" t="s">
        <v>278</v>
      </c>
      <c r="AH134" s="66" t="s">
        <v>450</v>
      </c>
    </row>
    <row r="135" spans="1:34" s="64" customFormat="1" ht="164.25" hidden="1" customHeight="1" x14ac:dyDescent="0.2">
      <c r="A135" s="38">
        <v>133</v>
      </c>
      <c r="B135" s="31" t="s">
        <v>191</v>
      </c>
      <c r="C135" s="31" t="s">
        <v>192</v>
      </c>
      <c r="D135" s="31" t="s">
        <v>251</v>
      </c>
      <c r="E135" s="34" t="s">
        <v>495</v>
      </c>
      <c r="F135" s="31" t="s">
        <v>489</v>
      </c>
      <c r="G135" s="31" t="s">
        <v>490</v>
      </c>
      <c r="H135" s="33">
        <v>185560.07</v>
      </c>
      <c r="I135" s="33">
        <v>157726.04999999999</v>
      </c>
      <c r="J135" s="33">
        <v>0</v>
      </c>
      <c r="K135" s="33">
        <v>0</v>
      </c>
      <c r="L135" s="33">
        <v>27834.02</v>
      </c>
      <c r="M135" s="33">
        <v>0</v>
      </c>
      <c r="N135" s="33">
        <v>0</v>
      </c>
      <c r="O135" s="36">
        <v>43192</v>
      </c>
      <c r="P135" s="36">
        <v>43189</v>
      </c>
      <c r="Q135" s="36">
        <v>43283</v>
      </c>
      <c r="R135" s="41">
        <v>44214</v>
      </c>
      <c r="S135" s="33">
        <v>185560.07</v>
      </c>
      <c r="T135" s="33">
        <v>157726.04999999999</v>
      </c>
      <c r="U135" s="33">
        <v>0</v>
      </c>
      <c r="V135" s="33">
        <v>0</v>
      </c>
      <c r="W135" s="33">
        <v>27834.02</v>
      </c>
      <c r="X135" s="33">
        <v>0</v>
      </c>
      <c r="Y135" s="42"/>
      <c r="Z135" s="33">
        <v>164291.44</v>
      </c>
      <c r="AA135" s="33">
        <v>139647.72</v>
      </c>
      <c r="AB135" s="33">
        <v>0</v>
      </c>
      <c r="AC135" s="33">
        <v>24643.72</v>
      </c>
      <c r="AD135" s="33">
        <v>0</v>
      </c>
      <c r="AE135" s="33">
        <f>I135-T135</f>
        <v>0</v>
      </c>
      <c r="AF135" s="61" t="s">
        <v>447</v>
      </c>
      <c r="AG135" s="38"/>
      <c r="AH135" s="66" t="s">
        <v>450</v>
      </c>
    </row>
    <row r="136" spans="1:34" s="44" customFormat="1" ht="212.25" hidden="1" customHeight="1" x14ac:dyDescent="0.2">
      <c r="A136" s="26">
        <v>134</v>
      </c>
      <c r="B136" s="95" t="s">
        <v>191</v>
      </c>
      <c r="C136" s="95" t="s">
        <v>192</v>
      </c>
      <c r="D136" s="26" t="s">
        <v>292</v>
      </c>
      <c r="E136" s="27" t="s">
        <v>481</v>
      </c>
      <c r="F136" s="26" t="s">
        <v>461</v>
      </c>
      <c r="G136" s="26" t="s">
        <v>462</v>
      </c>
      <c r="H136" s="27">
        <v>779212.29</v>
      </c>
      <c r="I136" s="27">
        <v>662330.19999999995</v>
      </c>
      <c r="J136" s="27">
        <v>0</v>
      </c>
      <c r="K136" s="27">
        <v>0</v>
      </c>
      <c r="L136" s="27">
        <v>116882.09</v>
      </c>
      <c r="M136" s="27">
        <v>0</v>
      </c>
      <c r="N136" s="27">
        <v>0</v>
      </c>
      <c r="O136" s="28">
        <v>43251</v>
      </c>
      <c r="P136" s="28">
        <v>43248</v>
      </c>
      <c r="Q136" s="28">
        <v>43334</v>
      </c>
      <c r="R136" s="29"/>
      <c r="S136" s="27">
        <f>SUM(T136:X136)</f>
        <v>762330.31</v>
      </c>
      <c r="T136" s="27">
        <v>647980.75</v>
      </c>
      <c r="U136" s="27">
        <v>0</v>
      </c>
      <c r="V136" s="27">
        <v>0</v>
      </c>
      <c r="W136" s="27">
        <v>114349.56</v>
      </c>
      <c r="X136" s="27">
        <v>0</v>
      </c>
      <c r="Y136" s="109"/>
      <c r="Z136" s="98" t="s">
        <v>696</v>
      </c>
      <c r="AA136" s="98" t="s">
        <v>697</v>
      </c>
      <c r="AB136" s="27">
        <v>0</v>
      </c>
      <c r="AC136" s="27">
        <v>45105.51</v>
      </c>
      <c r="AD136" s="27">
        <v>0</v>
      </c>
      <c r="AE136" s="27">
        <f>I136-T136</f>
        <v>14349.449999999953</v>
      </c>
      <c r="AF136" s="45" t="s">
        <v>394</v>
      </c>
      <c r="AG136" s="46" t="s">
        <v>304</v>
      </c>
      <c r="AH136" s="65"/>
    </row>
    <row r="137" spans="1:34" s="57" customFormat="1" hidden="1" x14ac:dyDescent="0.2">
      <c r="A137" s="56"/>
      <c r="I137" s="58">
        <f>SUM(I3:I136)</f>
        <v>84762250.969999969</v>
      </c>
      <c r="T137" s="58">
        <f>SUM(T3:T136)</f>
        <v>72804698.85999997</v>
      </c>
      <c r="Y137" s="58">
        <f>SUM(Y3:Y136)</f>
        <v>0</v>
      </c>
      <c r="Z137" s="58"/>
      <c r="AA137" s="58">
        <f>SUM(AA3:AA136)</f>
        <v>28999539.230000004</v>
      </c>
      <c r="AE137" s="58" t="e">
        <f>SUM(AE3:AE136)</f>
        <v>#VALUE!</v>
      </c>
      <c r="AH137" s="67"/>
    </row>
    <row r="138" spans="1:34" x14ac:dyDescent="0.2">
      <c r="Y138" s="60"/>
      <c r="AE138" s="60"/>
    </row>
    <row r="139" spans="1:34" x14ac:dyDescent="0.2">
      <c r="I139" s="60"/>
      <c r="T139" s="60"/>
      <c r="Y139" s="60"/>
      <c r="AA139" s="60"/>
      <c r="AE139" s="60"/>
    </row>
    <row r="141" spans="1:34" x14ac:dyDescent="0.2">
      <c r="C141" s="53"/>
    </row>
  </sheetData>
  <autoFilter ref="A2:AH137">
    <filterColumn colId="5">
      <filters>
        <filter val="Rokiškio rajonas savivaldybės administracija"/>
        <filter val="Rokiškio rajonas savivaldybės visuomenės sveikatos biuras"/>
        <filter val="UAB &quot;Rokiškio vandenys&quot;"/>
        <filter val="Viešoji įstaiga Rokiškio pirminės asmens sveikatos priežiūros centras"/>
      </filters>
    </filterColumn>
    <filterColumn colId="33">
      <filters blank="1"/>
    </filterColumn>
  </autoFilter>
  <pageMargins left="0" right="0" top="0" bottom="0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32.42578125" style="2" customWidth="1"/>
    <col min="4" max="4" width="15.42578125" style="3" bestFit="1" customWidth="1"/>
    <col min="5" max="6" width="15.42578125" style="14" bestFit="1" customWidth="1"/>
    <col min="7" max="7" width="15.140625" style="14" customWidth="1"/>
    <col min="8" max="8" width="22.85546875" style="1" customWidth="1"/>
    <col min="9" max="9" width="9.140625" style="1"/>
    <col min="10" max="10" width="8.7109375" style="1" customWidth="1"/>
    <col min="11" max="16384" width="9.140625" style="1"/>
  </cols>
  <sheetData>
    <row r="1" spans="1:10" ht="42.75" x14ac:dyDescent="0.25">
      <c r="A1" s="83" t="s">
        <v>368</v>
      </c>
      <c r="B1" s="84" t="s">
        <v>369</v>
      </c>
      <c r="C1" s="85" t="s">
        <v>370</v>
      </c>
      <c r="D1" s="89" t="s">
        <v>457</v>
      </c>
      <c r="E1" s="89" t="s">
        <v>459</v>
      </c>
      <c r="F1" s="86" t="s">
        <v>458</v>
      </c>
      <c r="G1" s="87" t="s">
        <v>460</v>
      </c>
    </row>
    <row r="2" spans="1:10" ht="31.5" x14ac:dyDescent="0.25">
      <c r="A2" s="73">
        <v>1</v>
      </c>
      <c r="B2" s="6" t="s">
        <v>348</v>
      </c>
      <c r="C2" s="69" t="s">
        <v>303</v>
      </c>
      <c r="D2" s="7">
        <v>1115551</v>
      </c>
      <c r="E2" s="12">
        <v>1115551</v>
      </c>
      <c r="F2" s="12">
        <f>SUM(PROJEKTAI!T3:T4)</f>
        <v>1115551</v>
      </c>
      <c r="G2" s="75">
        <f>SUM(PROJEKTAI!AA3)</f>
        <v>2125</v>
      </c>
      <c r="H2" s="16"/>
      <c r="J2" s="4"/>
    </row>
    <row r="3" spans="1:10" ht="31.5" x14ac:dyDescent="0.25">
      <c r="A3" s="74">
        <v>2</v>
      </c>
      <c r="B3" s="9" t="s">
        <v>347</v>
      </c>
      <c r="C3" s="70" t="s">
        <v>79</v>
      </c>
      <c r="D3" s="10">
        <v>828515</v>
      </c>
      <c r="E3" s="13">
        <v>827757.33</v>
      </c>
      <c r="F3" s="13">
        <f>SUM(PROJEKTAI!T5:T12)</f>
        <v>828668.6100000001</v>
      </c>
      <c r="G3" s="76">
        <f>SUM(PROJEKTAI!AA5:AA12)</f>
        <v>654543.82999999996</v>
      </c>
      <c r="J3"/>
    </row>
    <row r="4" spans="1:10" ht="31.5" x14ac:dyDescent="0.25">
      <c r="A4" s="73">
        <v>3</v>
      </c>
      <c r="B4" s="6" t="s">
        <v>70</v>
      </c>
      <c r="C4" s="71" t="s">
        <v>48</v>
      </c>
      <c r="D4" s="7">
        <v>5023981.1500000004</v>
      </c>
      <c r="E4" s="12">
        <v>5023981.1500000004</v>
      </c>
      <c r="F4" s="12">
        <f>SUM(PROJEKTAI!T13)</f>
        <v>5023981.1500000004</v>
      </c>
      <c r="G4" s="75">
        <f>SUM(PROJEKTAI!AA13)</f>
        <v>0</v>
      </c>
    </row>
    <row r="5" spans="1:10" ht="31.5" x14ac:dyDescent="0.25">
      <c r="A5" s="74">
        <v>4</v>
      </c>
      <c r="B5" s="11" t="s">
        <v>71</v>
      </c>
      <c r="C5" s="70" t="s">
        <v>72</v>
      </c>
      <c r="D5" s="10">
        <v>6954320.3099999996</v>
      </c>
      <c r="E5" s="13">
        <v>6954320.1900000004</v>
      </c>
      <c r="F5" s="13">
        <f>SUM(PROJEKTAI!T14:T17)</f>
        <v>2926199.68</v>
      </c>
      <c r="G5" s="76">
        <f>SUM(PROJEKTAI!AA14:AA17)</f>
        <v>291934.26</v>
      </c>
    </row>
    <row r="6" spans="1:10" ht="63" x14ac:dyDescent="0.25">
      <c r="A6" s="73">
        <v>5</v>
      </c>
      <c r="B6" s="6" t="s">
        <v>349</v>
      </c>
      <c r="C6" s="71" t="s">
        <v>30</v>
      </c>
      <c r="D6" s="7">
        <v>12912419.51</v>
      </c>
      <c r="E6" s="12">
        <v>12431274.890000001</v>
      </c>
      <c r="F6" s="12">
        <f>SUM(PROJEKTAI!T18:T23)</f>
        <v>11865960.75</v>
      </c>
      <c r="G6" s="75">
        <f>SUM(PROJEKTAI!AA18:AA23)</f>
        <v>958033.26</v>
      </c>
      <c r="H6"/>
    </row>
    <row r="7" spans="1:10" ht="31.5" x14ac:dyDescent="0.25">
      <c r="A7" s="74">
        <v>6</v>
      </c>
      <c r="B7" s="11" t="s">
        <v>53</v>
      </c>
      <c r="C7" s="70" t="s">
        <v>52</v>
      </c>
      <c r="D7" s="10">
        <v>1895945.21</v>
      </c>
      <c r="E7" s="13">
        <v>1895945.2</v>
      </c>
      <c r="F7" s="13">
        <f>SUM(PROJEKTAI!T24:T26)</f>
        <v>1764826.65</v>
      </c>
      <c r="G7" s="76">
        <f>SUM(PROJEKTAI!AA24:AA26)</f>
        <v>1661260.3399999999</v>
      </c>
      <c r="J7"/>
    </row>
    <row r="8" spans="1:10" ht="47.25" x14ac:dyDescent="0.25">
      <c r="A8" s="73">
        <v>7</v>
      </c>
      <c r="B8" s="6" t="s">
        <v>350</v>
      </c>
      <c r="C8" s="71" t="s">
        <v>54</v>
      </c>
      <c r="D8" s="7">
        <v>289620</v>
      </c>
      <c r="E8" s="12">
        <v>289619.99</v>
      </c>
      <c r="F8" s="12">
        <f>SUM(PROJEKTAI!T27:T28)</f>
        <v>289619.96000000002</v>
      </c>
      <c r="G8" s="75">
        <f>SUM(PROJEKTAI!AA27:AA28)</f>
        <v>176669.53</v>
      </c>
    </row>
    <row r="9" spans="1:10" ht="15.75" x14ac:dyDescent="0.25">
      <c r="A9" s="74">
        <v>8</v>
      </c>
      <c r="B9" s="11" t="s">
        <v>58</v>
      </c>
      <c r="C9" s="70" t="s">
        <v>57</v>
      </c>
      <c r="D9" s="10">
        <v>2737919</v>
      </c>
      <c r="E9" s="13">
        <v>2735212.22</v>
      </c>
      <c r="F9" s="13">
        <f>SUM(PROJEKTAI!T29:T39)</f>
        <v>2468321.2799999998</v>
      </c>
      <c r="G9" s="76">
        <f>SUM(PROJEKTAI!AA29:AA39)</f>
        <v>1244170.4000000001</v>
      </c>
      <c r="J9"/>
    </row>
    <row r="10" spans="1:10" ht="15.75" x14ac:dyDescent="0.25">
      <c r="A10" s="73">
        <v>9</v>
      </c>
      <c r="B10" s="6" t="s">
        <v>83</v>
      </c>
      <c r="C10" s="71" t="s">
        <v>84</v>
      </c>
      <c r="D10" s="7">
        <v>5652636</v>
      </c>
      <c r="E10" s="12">
        <v>5640279.21</v>
      </c>
      <c r="F10" s="12">
        <f>SUM(PROJEKTAI!T40:T46)</f>
        <v>5507555.0099999998</v>
      </c>
      <c r="G10" s="75">
        <f>SUM(PROJEKTAI!AA40:AA46)</f>
        <v>4423086.37</v>
      </c>
    </row>
    <row r="11" spans="1:10" ht="31.5" x14ac:dyDescent="0.25">
      <c r="A11" s="74">
        <v>10</v>
      </c>
      <c r="B11" s="8" t="s">
        <v>91</v>
      </c>
      <c r="C11" s="70" t="s">
        <v>90</v>
      </c>
      <c r="D11" s="10">
        <v>2059116.16</v>
      </c>
      <c r="E11" s="13">
        <v>2059114.75</v>
      </c>
      <c r="F11" s="13">
        <f>SUM(PROJEKTAI!T47:T50)</f>
        <v>1989973.02</v>
      </c>
      <c r="G11" s="76">
        <f>SUM(PROJEKTAI!AA47:AA50)</f>
        <v>1558605.87</v>
      </c>
    </row>
    <row r="12" spans="1:10" ht="31.5" x14ac:dyDescent="0.25">
      <c r="A12" s="73">
        <v>11</v>
      </c>
      <c r="B12" s="5" t="s">
        <v>22</v>
      </c>
      <c r="C12" s="71" t="s">
        <v>18</v>
      </c>
      <c r="D12" s="7">
        <v>683550.48</v>
      </c>
      <c r="E12" s="12">
        <v>683550.48</v>
      </c>
      <c r="F12" s="12">
        <f>SUM(PROJEKTAI!T51:T52)</f>
        <v>729179.24</v>
      </c>
      <c r="G12" s="75">
        <f>SUM(PROJEKTAI!AA51:AA52)</f>
        <v>683550.48</v>
      </c>
      <c r="H12" s="15"/>
    </row>
    <row r="13" spans="1:10" ht="15.75" x14ac:dyDescent="0.25">
      <c r="A13" s="74">
        <v>12</v>
      </c>
      <c r="B13" s="8" t="s">
        <v>60</v>
      </c>
      <c r="C13" s="70" t="s">
        <v>59</v>
      </c>
      <c r="D13" s="10">
        <v>19866284</v>
      </c>
      <c r="E13" s="13">
        <v>19866284</v>
      </c>
      <c r="F13" s="13">
        <f>SUM(PROJEKTAI!T53:T62)</f>
        <v>13776530.960000001</v>
      </c>
      <c r="G13" s="76">
        <f>SUM(PROJEKTAI!AA53:AA62)</f>
        <v>6166095.1199999992</v>
      </c>
    </row>
    <row r="14" spans="1:10" ht="15.75" x14ac:dyDescent="0.25">
      <c r="A14" s="73">
        <v>13</v>
      </c>
      <c r="B14" s="5" t="s">
        <v>25</v>
      </c>
      <c r="C14" s="71" t="s">
        <v>26</v>
      </c>
      <c r="D14" s="7">
        <v>7661992</v>
      </c>
      <c r="E14" s="12">
        <v>7661992</v>
      </c>
      <c r="F14" s="12">
        <f>SUM(PROJEKTAI!T63:T69)</f>
        <v>7314863.1799999997</v>
      </c>
      <c r="G14" s="75">
        <f>SUM(PROJEKTAI!AA63:AA69)</f>
        <v>2978775.15</v>
      </c>
    </row>
    <row r="15" spans="1:10" ht="31.5" x14ac:dyDescent="0.25">
      <c r="A15" s="74">
        <v>14</v>
      </c>
      <c r="B15" s="8" t="s">
        <v>64</v>
      </c>
      <c r="C15" s="70" t="s">
        <v>63</v>
      </c>
      <c r="D15" s="10">
        <v>1348885</v>
      </c>
      <c r="E15" s="13">
        <v>1348884.13</v>
      </c>
      <c r="F15" s="13">
        <f>SUM(PROJEKTAI!T70:T74)</f>
        <v>1348884.1099999999</v>
      </c>
      <c r="G15" s="76">
        <f>SUM(PROJEKTAI!AA70:AA74)</f>
        <v>956491.71000000008</v>
      </c>
    </row>
    <row r="16" spans="1:10" ht="15.75" x14ac:dyDescent="0.25">
      <c r="A16" s="73">
        <v>15</v>
      </c>
      <c r="B16" s="5" t="s">
        <v>21</v>
      </c>
      <c r="C16" s="71" t="s">
        <v>20</v>
      </c>
      <c r="D16" s="7">
        <v>3364878</v>
      </c>
      <c r="E16" s="12">
        <v>3357192.25</v>
      </c>
      <c r="F16" s="12">
        <f>SUM(PROJEKTAI!T75:T80)</f>
        <v>3357191.83</v>
      </c>
      <c r="G16" s="75">
        <f>SUM(PROJEKTAI!AA75:AA80)</f>
        <v>1130583.3599999999</v>
      </c>
    </row>
    <row r="17" spans="1:8" ht="31.5" customHeight="1" x14ac:dyDescent="0.25">
      <c r="A17" s="74">
        <v>16</v>
      </c>
      <c r="B17" s="8" t="s">
        <v>254</v>
      </c>
      <c r="C17" s="72" t="s">
        <v>253</v>
      </c>
      <c r="D17" s="10">
        <v>1938694</v>
      </c>
      <c r="E17" s="13">
        <v>1917403.07</v>
      </c>
      <c r="F17" s="13">
        <f>SUM(PROJEKTAI!T81:T94)</f>
        <v>1816882.8599999999</v>
      </c>
      <c r="G17" s="76">
        <f>SUM(PROJEKTAI!AA81:AA94)</f>
        <v>733690.32000000007</v>
      </c>
    </row>
    <row r="18" spans="1:8" ht="31.5" x14ac:dyDescent="0.25">
      <c r="A18" s="73">
        <v>17</v>
      </c>
      <c r="B18" s="5" t="s">
        <v>45</v>
      </c>
      <c r="C18" s="71" t="s">
        <v>46</v>
      </c>
      <c r="D18" s="114">
        <v>5285013.21</v>
      </c>
      <c r="E18" s="75">
        <v>5303007.38</v>
      </c>
      <c r="F18" s="75">
        <f>SUM(PROJEKTAI!T95:T103)</f>
        <v>5349097.6900000004</v>
      </c>
      <c r="G18" s="75">
        <f>SUM(PROJEKTAI!AA95:AA103)</f>
        <v>2621913.9000000004</v>
      </c>
      <c r="H18" s="68"/>
    </row>
    <row r="19" spans="1:8" ht="81.75" customHeight="1" x14ac:dyDescent="0.25">
      <c r="A19" s="74">
        <v>18</v>
      </c>
      <c r="B19" s="8" t="s">
        <v>234</v>
      </c>
      <c r="C19" s="70" t="s">
        <v>293</v>
      </c>
      <c r="D19" s="10">
        <v>72620</v>
      </c>
      <c r="E19" s="13">
        <v>72618.58</v>
      </c>
      <c r="F19" s="13">
        <f>SUM(PROJEKTAI!T104:T109)</f>
        <v>72565.8</v>
      </c>
      <c r="G19" s="76">
        <f>SUM(PROJEKTAI!AA104:AA109)</f>
        <v>11801.5</v>
      </c>
    </row>
    <row r="20" spans="1:8" ht="31.5" x14ac:dyDescent="0.25">
      <c r="A20" s="73">
        <v>19</v>
      </c>
      <c r="B20" s="5" t="s">
        <v>222</v>
      </c>
      <c r="C20" s="71" t="s">
        <v>223</v>
      </c>
      <c r="D20" s="7">
        <v>704889</v>
      </c>
      <c r="E20" s="12">
        <v>704465.31</v>
      </c>
      <c r="F20" s="12">
        <f>SUM(PROJEKTAI!T110:T115)</f>
        <v>704465.31</v>
      </c>
      <c r="G20" s="75">
        <f>SUM(PROJEKTAI!AA110:AA115)</f>
        <v>505903.75</v>
      </c>
    </row>
    <row r="21" spans="1:8" ht="34.5" customHeight="1" x14ac:dyDescent="0.25">
      <c r="A21" s="74">
        <v>20</v>
      </c>
      <c r="B21" s="8" t="s">
        <v>184</v>
      </c>
      <c r="C21" s="70" t="s">
        <v>183</v>
      </c>
      <c r="D21" s="10">
        <v>1503014</v>
      </c>
      <c r="E21" s="13">
        <v>1503011.61</v>
      </c>
      <c r="F21" s="13">
        <f>SUM(PROJEKTAI!T116:T122)</f>
        <v>1503011.61</v>
      </c>
      <c r="G21" s="76">
        <f>SUM(PROJEKTAI!AA116:AA122)</f>
        <v>586848.05000000005</v>
      </c>
    </row>
    <row r="22" spans="1:8" ht="31.5" x14ac:dyDescent="0.25">
      <c r="A22" s="73">
        <v>21</v>
      </c>
      <c r="B22" s="5" t="s">
        <v>149</v>
      </c>
      <c r="C22" s="71" t="s">
        <v>150</v>
      </c>
      <c r="D22" s="7">
        <v>1475959</v>
      </c>
      <c r="E22" s="12">
        <v>1475958.35</v>
      </c>
      <c r="F22" s="12">
        <f>SUM(PROJEKTAI!T123:T128)</f>
        <v>1274136.05</v>
      </c>
      <c r="G22" s="75">
        <f>SUM(PROJEKTAI!AA123:AA128)</f>
        <v>615215.75</v>
      </c>
    </row>
    <row r="23" spans="1:8" ht="31.5" x14ac:dyDescent="0.25">
      <c r="A23" s="74">
        <v>22</v>
      </c>
      <c r="B23" s="8" t="s">
        <v>138</v>
      </c>
      <c r="C23" s="70" t="s">
        <v>139</v>
      </c>
      <c r="D23" s="10">
        <v>1096880</v>
      </c>
      <c r="E23" s="13">
        <v>1074771.6299999999</v>
      </c>
      <c r="F23" s="13">
        <f>SUM(PROJEKTAI!T129:T134)</f>
        <v>971526.30999999994</v>
      </c>
      <c r="G23" s="76">
        <f>SUM(PROJEKTAI!AA129:AA134)</f>
        <v>898593.56</v>
      </c>
      <c r="H23" s="15"/>
    </row>
    <row r="24" spans="1:8" ht="31.5" x14ac:dyDescent="0.25">
      <c r="A24" s="77">
        <v>23</v>
      </c>
      <c r="B24" s="78" t="s">
        <v>192</v>
      </c>
      <c r="C24" s="79" t="s">
        <v>191</v>
      </c>
      <c r="D24" s="80">
        <v>820057</v>
      </c>
      <c r="E24" s="81">
        <v>820056.25</v>
      </c>
      <c r="F24" s="81">
        <f>SUM(PROJEKTAI!T135:T136)</f>
        <v>805706.8</v>
      </c>
      <c r="G24" s="82">
        <f>SUM(PROJEKTAI!AA135:AA136)</f>
        <v>139647.72</v>
      </c>
    </row>
    <row r="25" spans="1:8" x14ac:dyDescent="0.25">
      <c r="D25" s="88">
        <f>SUM(D2:D24)</f>
        <v>85292739.029999986</v>
      </c>
      <c r="E25" s="88">
        <f>SUM(E2:E24)</f>
        <v>84762250.969999969</v>
      </c>
      <c r="F25" s="88">
        <f>SUM(F2:F24)</f>
        <v>72804698.859999999</v>
      </c>
      <c r="G25" s="88">
        <f>SUM(G2:G24)</f>
        <v>28999539.229999997</v>
      </c>
    </row>
  </sheetData>
  <pageMargins left="0.7" right="0.7" top="0.75" bottom="0.75" header="0.3" footer="0.3"/>
  <pageSetup paperSize="9" scale="7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PROJEKTAI</vt:lpstr>
      <vt:lpstr>PRIEMONĖS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UserRS</cp:lastModifiedBy>
  <cp:lastPrinted>2020-12-03T15:39:52Z</cp:lastPrinted>
  <dcterms:created xsi:type="dcterms:W3CDTF">2016-04-22T07:06:22Z</dcterms:created>
  <dcterms:modified xsi:type="dcterms:W3CDTF">2021-09-02T10:15:33Z</dcterms:modified>
</cp:coreProperties>
</file>